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Chiyoda 5-2・5-6" sheetId="1" r:id="rId1"/>
    <sheet name="Chiyoda Old 5-3" sheetId="2" r:id="rId2"/>
    <sheet name="Chiyoda (7) 5-10" sheetId="3" r:id="rId3"/>
    <sheet name="Chiyoda (7) 5-7" sheetId="4" r:id="rId4"/>
  </sheets>
  <definedNames/>
  <calcPr fullCalcOnLoad="1"/>
</workbook>
</file>

<file path=xl/sharedStrings.xml><?xml version="1.0" encoding="utf-8"?>
<sst xmlns="http://schemas.openxmlformats.org/spreadsheetml/2006/main" count="79" uniqueCount="41">
  <si>
    <t>Index</t>
  </si>
  <si>
    <r>
      <t>Gv.P.L.P.  Chiyoda.5-2</t>
    </r>
    <r>
      <rPr>
        <sz val="9"/>
        <rFont val="ＭＳ Ｐゴシック"/>
        <family val="3"/>
      </rPr>
      <t xml:space="preserve"> (Jan/1)</t>
    </r>
  </si>
  <si>
    <t>3-22-8 Kanda-nishikicho, Chiyoda-ku, Tokyo</t>
  </si>
  <si>
    <t>Old 5-3</t>
  </si>
  <si>
    <t>Chiyoda 5-2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</si>
  <si>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</si>
  <si>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</si>
  <si>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</si>
  <si>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</si>
  <si>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</si>
  <si>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</si>
  <si>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</si>
  <si>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</si>
  <si>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>1997-98</t>
  </si>
  <si>
    <t>Summer/2007</t>
  </si>
  <si>
    <t>Index</t>
  </si>
  <si>
    <t>Modification</t>
  </si>
  <si>
    <t>Change</t>
  </si>
  <si>
    <t>%</t>
  </si>
  <si>
    <r>
      <t>Gv.P.L.P.  Chiyoda.5-</t>
    </r>
    <r>
      <rPr>
        <sz val="9"/>
        <rFont val="ＭＳ Ｐゴシック"/>
        <family val="3"/>
      </rPr>
      <t>10</t>
    </r>
    <r>
      <rPr>
        <sz val="9"/>
        <rFont val="ＭＳ Ｐゴシック"/>
        <family val="3"/>
      </rPr>
      <t xml:space="preserve"> (</t>
    </r>
    <r>
      <rPr>
        <sz val="9"/>
        <rFont val="ＭＳ Ｐゴシック"/>
        <family val="3"/>
      </rPr>
      <t>Sep</t>
    </r>
    <r>
      <rPr>
        <sz val="9"/>
        <rFont val="ＭＳ Ｐゴシック"/>
        <family val="3"/>
      </rPr>
      <t>/1)</t>
    </r>
  </si>
  <si>
    <t>Gv.P.L.P.  Chiyoda.5-7 (Sep/1)</t>
  </si>
  <si>
    <r>
      <t>3</t>
    </r>
    <r>
      <rPr>
        <sz val="9"/>
        <rFont val="ＭＳ Ｐゴシック"/>
        <family val="3"/>
      </rPr>
      <t>-14-9 Soto-kanda, Chiyoda-ku, Tokyo</t>
    </r>
  </si>
  <si>
    <t>3-7-13 Iwamoto-cho, Chiyoda-ku, Tokyo</t>
  </si>
  <si>
    <r>
      <t>3</t>
    </r>
    <r>
      <rPr>
        <sz val="9"/>
        <rFont val="ＭＳ Ｐゴシック"/>
        <family val="3"/>
      </rPr>
      <t>-11-2</t>
    </r>
  </si>
  <si>
    <t>Nishiki-cho</t>
  </si>
  <si>
    <t>2-2-5</t>
  </si>
  <si>
    <t>2-2-35</t>
  </si>
  <si>
    <t>2-11-7</t>
  </si>
  <si>
    <r>
      <t>Modification to Gv.P.L.P.  Chiyoda.</t>
    </r>
    <r>
      <rPr>
        <sz val="9"/>
        <rFont val="ＭＳ Ｐゴシック"/>
        <family val="3"/>
      </rPr>
      <t>5-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(Jan/1)</t>
    </r>
  </si>
  <si>
    <t>to Old5-3</t>
  </si>
  <si>
    <t>Modification</t>
  </si>
  <si>
    <t>to 5-2</t>
  </si>
  <si>
    <t>Tax u.p. ratio</t>
  </si>
  <si>
    <t>Note:</t>
  </si>
  <si>
    <t xml:space="preserve">Gv. Published Land Price is the value at each year's Jan/1 &amp; Sep/1. The price change shows the movement of the previous year. </t>
  </si>
  <si>
    <t>Rush</t>
  </si>
  <si>
    <t>Intensity 5.5</t>
  </si>
  <si>
    <t>Rate of Change</t>
  </si>
  <si>
    <t>Commercial District</t>
  </si>
  <si>
    <t>Plaza Accord &amp; Yen's appreciation</t>
  </si>
  <si>
    <t>Regulation on lending for lands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</si>
</sst>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&quot;×&quot;General"/>
    <numFmt numFmtId="179" formatCode="0.0%"/>
    <numFmt numFmtId="180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34" borderId="11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60" applyFont="1" applyBorder="1" applyAlignment="1">
      <alignment horizontal="center"/>
      <protection/>
    </xf>
    <xf numFmtId="178" fontId="4" fillId="0" borderId="10" xfId="60" applyNumberFormat="1" applyFont="1" applyBorder="1" applyAlignment="1">
      <alignment horizontal="center"/>
      <protection/>
    </xf>
    <xf numFmtId="38" fontId="4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Fill="1" applyAlignment="1">
      <alignment/>
    </xf>
    <xf numFmtId="38" fontId="4" fillId="35" borderId="0" xfId="48" applyFont="1" applyFill="1" applyAlignment="1">
      <alignment/>
    </xf>
    <xf numFmtId="176" fontId="39" fillId="36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4" fillId="0" borderId="0" xfId="60" applyFont="1" applyBorder="1">
      <alignment/>
      <protection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" fontId="4" fillId="0" borderId="11" xfId="60" applyNumberFormat="1" applyFont="1" applyBorder="1">
      <alignment/>
      <protection/>
    </xf>
    <xf numFmtId="38" fontId="39" fillId="0" borderId="11" xfId="48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" fontId="4" fillId="0" borderId="15" xfId="60" applyNumberFormat="1" applyFont="1" applyBorder="1">
      <alignment/>
      <protection/>
    </xf>
    <xf numFmtId="38" fontId="39" fillId="0" borderId="15" xfId="48" applyFont="1" applyBorder="1" applyAlignment="1">
      <alignment vertical="center"/>
    </xf>
    <xf numFmtId="0" fontId="4" fillId="0" borderId="11" xfId="60" applyFont="1" applyBorder="1" applyAlignment="1">
      <alignment horizontal="center"/>
      <protection/>
    </xf>
    <xf numFmtId="0" fontId="4" fillId="0" borderId="14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Fill="1" applyBorder="1">
      <alignment/>
      <protection/>
    </xf>
    <xf numFmtId="38" fontId="4" fillId="0" borderId="13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0" xfId="48" applyFont="1" applyBorder="1" applyAlignment="1">
      <alignment horizontal="center"/>
    </xf>
    <xf numFmtId="38" fontId="4" fillId="0" borderId="0" xfId="48" applyFont="1" applyFill="1" applyAlignment="1">
      <alignment horizontal="center"/>
    </xf>
    <xf numFmtId="38" fontId="4" fillId="0" borderId="13" xfId="48" applyFont="1" applyBorder="1" applyAlignment="1">
      <alignment horizontal="center"/>
    </xf>
    <xf numFmtId="38" fontId="4" fillId="0" borderId="12" xfId="48" applyFont="1" applyFill="1" applyBorder="1" applyAlignment="1">
      <alignment horizontal="center"/>
    </xf>
    <xf numFmtId="38" fontId="4" fillId="33" borderId="12" xfId="48" applyFont="1" applyFill="1" applyBorder="1" applyAlignment="1">
      <alignment vertical="center"/>
    </xf>
    <xf numFmtId="38" fontId="4" fillId="34" borderId="12" xfId="48" applyFont="1" applyFill="1" applyBorder="1" applyAlignment="1">
      <alignment horizontal="center"/>
    </xf>
    <xf numFmtId="38" fontId="4" fillId="35" borderId="12" xfId="48" applyFont="1" applyFill="1" applyBorder="1" applyAlignment="1">
      <alignment horizont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9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9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9" fontId="39" fillId="33" borderId="10" xfId="42" applyNumberFormat="1" applyFont="1" applyFill="1" applyBorder="1" applyAlignment="1">
      <alignment vertical="center"/>
    </xf>
    <xf numFmtId="179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38" fontId="4" fillId="33" borderId="12" xfId="48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180" fontId="39" fillId="0" borderId="0" xfId="0" applyNumberFormat="1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8" fontId="4" fillId="0" borderId="13" xfId="60" applyNumberFormat="1" applyFont="1" applyBorder="1" applyAlignment="1">
      <alignment horizontal="center"/>
      <protection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8" fontId="4" fillId="0" borderId="0" xfId="48" applyFont="1" applyAlignment="1">
      <alignment horizontal="center" vertical="center"/>
    </xf>
    <xf numFmtId="49" fontId="4" fillId="0" borderId="11" xfId="48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180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76"/>
          <c:w val="0.95675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5-2・5-6'!$C$7:$C$38</c:f>
              <c:numCache/>
            </c:numRef>
          </c:cat>
          <c:val>
            <c:numRef>
              <c:f>'Chiyoda 5-2・5-6'!$H$7:$H$38</c:f>
              <c:numCache/>
            </c:numRef>
          </c:val>
          <c:smooth val="0"/>
        </c:ser>
        <c:marker val="1"/>
        <c:axId val="56551912"/>
        <c:axId val="39205161"/>
      </c:lineChart>
      <c:catAx>
        <c:axId val="5655191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05161"/>
        <c:crosses val="autoZero"/>
        <c:auto val="1"/>
        <c:lblOffset val="300"/>
        <c:tickLblSkip val="1"/>
        <c:noMultiLvlLbl val="0"/>
      </c:catAx>
      <c:valAx>
        <c:axId val="3920516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1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07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8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5-2・5-6'!$G$72:$G$103</c:f>
              <c:numCache/>
            </c:numRef>
          </c:cat>
          <c:val>
            <c:numRef>
              <c:f>'Chiyoda 5-2・5-6'!$H$72:$H$103</c:f>
              <c:numCache/>
            </c:numRef>
          </c:val>
          <c:smooth val="0"/>
        </c:ser>
        <c:marker val="1"/>
        <c:axId val="17302130"/>
        <c:axId val="21501443"/>
      </c:lineChart>
      <c:catAx>
        <c:axId val="1730213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01443"/>
        <c:crossesAt val="-40"/>
        <c:auto val="1"/>
        <c:lblOffset val="300"/>
        <c:tickLblSkip val="1"/>
        <c:noMultiLvlLbl val="0"/>
      </c:catAx>
      <c:valAx>
        <c:axId val="2150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2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"/>
          <c:w val="0.958"/>
          <c:h val="0.90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(7) 5-10'!$D$8:$D$37</c:f>
              <c:numCache/>
            </c:numRef>
          </c:cat>
          <c:val>
            <c:numRef>
              <c:f>'Chiyoda (7) 5-10'!$G$8:$G$37</c:f>
              <c:numCache/>
            </c:numRef>
          </c:val>
          <c:smooth val="0"/>
        </c:ser>
        <c:marker val="1"/>
        <c:axId val="59295260"/>
        <c:axId val="63895293"/>
      </c:lineChart>
      <c:catAx>
        <c:axId val="5929526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5293"/>
        <c:crosses val="autoZero"/>
        <c:auto val="1"/>
        <c:lblOffset val="300"/>
        <c:tickLblSkip val="1"/>
        <c:noMultiLvlLbl val="0"/>
      </c:catAx>
      <c:valAx>
        <c:axId val="63895293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9526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"/>
          <c:w val="0.958"/>
          <c:h val="0.90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(7) 5-7'!$D$8:$D$37</c:f>
              <c:numCache/>
            </c:numRef>
          </c:cat>
          <c:val>
            <c:numRef>
              <c:f>'Chiyoda (7) 5-7'!$G$8:$G$37</c:f>
              <c:numCache/>
            </c:numRef>
          </c:val>
          <c:smooth val="0"/>
        </c:ser>
        <c:marker val="1"/>
        <c:axId val="38186726"/>
        <c:axId val="8136215"/>
      </c:lineChart>
      <c:catAx>
        <c:axId val="3818672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6215"/>
        <c:crosses val="autoZero"/>
        <c:auto val="1"/>
        <c:lblOffset val="300"/>
        <c:tickLblSkip val="1"/>
        <c:noMultiLvlLbl val="0"/>
      </c:catAx>
      <c:valAx>
        <c:axId val="8136215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8672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</xdr:row>
      <xdr:rowOff>19050</xdr:rowOff>
    </xdr:from>
    <xdr:to>
      <xdr:col>17</xdr:col>
      <xdr:colOff>276225</xdr:colOff>
      <xdr:row>46</xdr:row>
      <xdr:rowOff>133350</xdr:rowOff>
    </xdr:to>
    <xdr:graphicFrame>
      <xdr:nvGraphicFramePr>
        <xdr:cNvPr id="1" name="Chart 13"/>
        <xdr:cNvGraphicFramePr/>
      </xdr:nvGraphicFramePr>
      <xdr:xfrm>
        <a:off x="5124450" y="733425"/>
        <a:ext cx="56388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61</xdr:row>
      <xdr:rowOff>28575</xdr:rowOff>
    </xdr:from>
    <xdr:to>
      <xdr:col>17</xdr:col>
      <xdr:colOff>276225</xdr:colOff>
      <xdr:row>103</xdr:row>
      <xdr:rowOff>0</xdr:rowOff>
    </xdr:to>
    <xdr:graphicFrame>
      <xdr:nvGraphicFramePr>
        <xdr:cNvPr id="2" name="Chart 13"/>
        <xdr:cNvGraphicFramePr/>
      </xdr:nvGraphicFramePr>
      <xdr:xfrm>
        <a:off x="4562475" y="8743950"/>
        <a:ext cx="620077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9525</xdr:rowOff>
    </xdr:from>
    <xdr:to>
      <xdr:col>16</xdr:col>
      <xdr:colOff>152400</xdr:colOff>
      <xdr:row>45</xdr:row>
      <xdr:rowOff>133350</xdr:rowOff>
    </xdr:to>
    <xdr:graphicFrame>
      <xdr:nvGraphicFramePr>
        <xdr:cNvPr id="1" name="Chart 13"/>
        <xdr:cNvGraphicFramePr/>
      </xdr:nvGraphicFramePr>
      <xdr:xfrm>
        <a:off x="4581525" y="581025"/>
        <a:ext cx="55149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9525</xdr:rowOff>
    </xdr:from>
    <xdr:to>
      <xdr:col>16</xdr:col>
      <xdr:colOff>152400</xdr:colOff>
      <xdr:row>45</xdr:row>
      <xdr:rowOff>133350</xdr:rowOff>
    </xdr:to>
    <xdr:graphicFrame>
      <xdr:nvGraphicFramePr>
        <xdr:cNvPr id="1" name="Chart 13"/>
        <xdr:cNvGraphicFramePr/>
      </xdr:nvGraphicFramePr>
      <xdr:xfrm>
        <a:off x="4581525" y="581025"/>
        <a:ext cx="55149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9.125" style="13" customWidth="1"/>
    <col min="2" max="2" width="8.875" style="13" customWidth="1"/>
    <col min="3" max="3" width="5.50390625" style="13" customWidth="1"/>
    <col min="4" max="4" width="8.75390625" style="13" customWidth="1"/>
    <col min="5" max="5" width="6.50390625" style="17" customWidth="1"/>
    <col min="6" max="6" width="8.25390625" style="13" customWidth="1"/>
    <col min="7" max="7" width="6.25390625" style="17" customWidth="1"/>
    <col min="8" max="8" width="6.25390625" style="13" customWidth="1"/>
    <col min="9" max="9" width="7.125" style="13" customWidth="1"/>
    <col min="10" max="17" width="8.875" style="13" customWidth="1"/>
    <col min="18" max="18" width="5.25390625" style="13" customWidth="1"/>
    <col min="19" max="19" width="8.875" style="17" customWidth="1"/>
    <col min="20" max="16384" width="8.875" style="13" customWidth="1"/>
  </cols>
  <sheetData>
    <row r="1" spans="3:7" ht="11.25" customHeight="1">
      <c r="C1" s="93" t="s">
        <v>1</v>
      </c>
      <c r="D1" s="94"/>
      <c r="E1" s="94"/>
      <c r="F1" s="94"/>
      <c r="G1" s="30"/>
    </row>
    <row r="2" spans="3:8" ht="11.25" customHeight="1">
      <c r="C2" s="93" t="s">
        <v>2</v>
      </c>
      <c r="D2" s="94"/>
      <c r="E2" s="94"/>
      <c r="F2" s="94"/>
      <c r="G2" s="94"/>
      <c r="H2" s="94"/>
    </row>
    <row r="3" spans="3:8" ht="11.25" customHeight="1">
      <c r="C3" s="93" t="s">
        <v>38</v>
      </c>
      <c r="D3" s="94"/>
      <c r="E3" s="94"/>
      <c r="F3" s="94"/>
      <c r="G3" s="94"/>
      <c r="H3" s="94"/>
    </row>
    <row r="4" spans="3:8" s="17" customFormat="1" ht="11.25" customHeight="1">
      <c r="C4" s="30"/>
      <c r="D4" s="30"/>
      <c r="E4" s="30"/>
      <c r="F4" s="30"/>
      <c r="G4" s="30"/>
      <c r="H4" s="30"/>
    </row>
    <row r="5" spans="2:9" ht="11.25" customHeight="1">
      <c r="B5" s="78" t="s">
        <v>3</v>
      </c>
      <c r="C5" s="24"/>
      <c r="D5" s="25" t="s">
        <v>4</v>
      </c>
      <c r="E5" s="25"/>
      <c r="F5" s="31" t="s">
        <v>3</v>
      </c>
      <c r="G5" s="26"/>
      <c r="H5" s="26" t="s">
        <v>0</v>
      </c>
      <c r="I5" s="86" t="s">
        <v>17</v>
      </c>
    </row>
    <row r="6" spans="2:9" ht="11.25" customHeight="1">
      <c r="B6" s="78" t="s">
        <v>16</v>
      </c>
      <c r="C6" s="6">
        <v>1980</v>
      </c>
      <c r="D6" s="7"/>
      <c r="E6" s="7"/>
      <c r="F6" s="32">
        <f>D12/B12</f>
        <v>1.4</v>
      </c>
      <c r="G6" s="32"/>
      <c r="H6" s="27"/>
      <c r="I6" s="71" t="s">
        <v>18</v>
      </c>
    </row>
    <row r="7" spans="2:9" ht="11.25" customHeight="1">
      <c r="B7" s="5">
        <v>1380689.6551724137</v>
      </c>
      <c r="C7" s="3">
        <f>C6+1</f>
        <v>1981</v>
      </c>
      <c r="D7" s="2"/>
      <c r="E7" s="2"/>
      <c r="F7" s="36">
        <f aca="true" t="shared" si="0" ref="F7:F12">B7*F$6</f>
        <v>1932965.517241379</v>
      </c>
      <c r="G7" s="36"/>
      <c r="H7" s="37">
        <f>F7/$F$9*100</f>
        <v>81.69761273209548</v>
      </c>
      <c r="I7" s="12"/>
    </row>
    <row r="8" spans="2:9" ht="11.25" customHeight="1">
      <c r="B8" s="5">
        <v>1506206.896551724</v>
      </c>
      <c r="C8" s="3">
        <f aca="true" t="shared" si="1" ref="C8:C23">C7+1</f>
        <v>1982</v>
      </c>
      <c r="D8" s="2"/>
      <c r="E8" s="2"/>
      <c r="F8" s="36">
        <f t="shared" si="0"/>
        <v>2108689.6551724137</v>
      </c>
      <c r="G8" s="36"/>
      <c r="H8" s="37">
        <f>F8/$F$9*100</f>
        <v>89.12466843501325</v>
      </c>
      <c r="I8" s="67">
        <f>H8/H7</f>
        <v>1.0909090909090908</v>
      </c>
    </row>
    <row r="9" spans="1:9" ht="11.25" customHeight="1">
      <c r="A9" s="17" t="s">
        <v>35</v>
      </c>
      <c r="B9" s="5">
        <v>1690000</v>
      </c>
      <c r="C9" s="3">
        <f t="shared" si="1"/>
        <v>1983</v>
      </c>
      <c r="D9" s="2"/>
      <c r="E9" s="2"/>
      <c r="F9" s="36">
        <f t="shared" si="0"/>
        <v>2366000</v>
      </c>
      <c r="G9" s="36"/>
      <c r="H9" s="14">
        <v>100</v>
      </c>
      <c r="I9" s="67">
        <f aca="true" t="shared" si="2" ref="I9:I38">H9/H8</f>
        <v>1.1220238095238098</v>
      </c>
    </row>
    <row r="10" spans="1:9" ht="11.25" customHeight="1">
      <c r="A10" s="17"/>
      <c r="B10" s="2">
        <v>2720000</v>
      </c>
      <c r="C10" s="3">
        <f t="shared" si="1"/>
        <v>1984</v>
      </c>
      <c r="D10" s="2"/>
      <c r="E10" s="2"/>
      <c r="F10" s="36">
        <f t="shared" si="0"/>
        <v>3807999.9999999995</v>
      </c>
      <c r="G10" s="14">
        <v>100</v>
      </c>
      <c r="H10" s="37">
        <f>F10/$F$9*100</f>
        <v>160.94674556213016</v>
      </c>
      <c r="I10" s="67">
        <f t="shared" si="2"/>
        <v>1.6094674556213016</v>
      </c>
    </row>
    <row r="11" spans="2:9" ht="11.25" customHeight="1">
      <c r="B11" s="2">
        <v>3550000</v>
      </c>
      <c r="C11" s="3">
        <f t="shared" si="1"/>
        <v>1985</v>
      </c>
      <c r="D11" s="2"/>
      <c r="E11" s="2"/>
      <c r="F11" s="36">
        <f t="shared" si="0"/>
        <v>4970000</v>
      </c>
      <c r="G11" s="37">
        <f>F11/$F$10*100</f>
        <v>130.51470588235296</v>
      </c>
      <c r="H11" s="37">
        <f>F11/$F$9*100</f>
        <v>210.0591715976331</v>
      </c>
      <c r="I11" s="67">
        <f t="shared" si="2"/>
        <v>1.3051470588235294</v>
      </c>
    </row>
    <row r="12" spans="2:9" ht="11.25" customHeight="1">
      <c r="B12" s="2">
        <v>5500000</v>
      </c>
      <c r="C12" s="3">
        <f t="shared" si="1"/>
        <v>1986</v>
      </c>
      <c r="D12" s="2">
        <v>7700000</v>
      </c>
      <c r="E12" s="14">
        <v>100</v>
      </c>
      <c r="F12" s="36">
        <f t="shared" si="0"/>
        <v>7699999.999999999</v>
      </c>
      <c r="G12" s="37">
        <f>F12/$F$10*100</f>
        <v>202.20588235294116</v>
      </c>
      <c r="H12" s="37">
        <f>F12/$F$9*100</f>
        <v>325.44378698224847</v>
      </c>
      <c r="I12" s="67">
        <f t="shared" si="2"/>
        <v>1.5492957746478873</v>
      </c>
    </row>
    <row r="13" spans="3:9" ht="11.25" customHeight="1">
      <c r="C13" s="3">
        <f t="shared" si="1"/>
        <v>1987</v>
      </c>
      <c r="D13" s="2">
        <v>11500000</v>
      </c>
      <c r="E13" s="15">
        <f>D13/D$12*100</f>
        <v>149.35064935064935</v>
      </c>
      <c r="F13" s="33"/>
      <c r="G13" s="15">
        <f>D13/$F$10*100</f>
        <v>301.9957983193278</v>
      </c>
      <c r="H13" s="15">
        <f>D13/$F$9*100</f>
        <v>486.0524091293322</v>
      </c>
      <c r="I13" s="67">
        <f t="shared" si="2"/>
        <v>1.4935064935064937</v>
      </c>
    </row>
    <row r="14" spans="3:9" ht="11.25" customHeight="1">
      <c r="C14" s="3">
        <f t="shared" si="1"/>
        <v>1988</v>
      </c>
      <c r="D14" s="2">
        <v>13000000</v>
      </c>
      <c r="E14" s="15">
        <f aca="true" t="shared" si="3" ref="E14:E38">D14/D$12*100</f>
        <v>168.8311688311688</v>
      </c>
      <c r="F14" s="33"/>
      <c r="G14" s="15">
        <f aca="true" t="shared" si="4" ref="G14:G38">D14/$F$10*100</f>
        <v>341.38655462184875</v>
      </c>
      <c r="H14" s="15">
        <f aca="true" t="shared" si="5" ref="H14:H38">D14/$F$9*100</f>
        <v>549.4505494505495</v>
      </c>
      <c r="I14" s="67">
        <f t="shared" si="2"/>
        <v>1.1304347826086958</v>
      </c>
    </row>
    <row r="15" spans="3:9" ht="11.25" customHeight="1">
      <c r="C15" s="3">
        <f t="shared" si="1"/>
        <v>1989</v>
      </c>
      <c r="D15" s="2">
        <v>13000000</v>
      </c>
      <c r="E15" s="15">
        <f t="shared" si="3"/>
        <v>168.8311688311688</v>
      </c>
      <c r="F15" s="33"/>
      <c r="G15" s="15">
        <f t="shared" si="4"/>
        <v>341.38655462184875</v>
      </c>
      <c r="H15" s="15">
        <f t="shared" si="5"/>
        <v>549.4505494505495</v>
      </c>
      <c r="I15" s="67">
        <f t="shared" si="2"/>
        <v>1</v>
      </c>
    </row>
    <row r="16" spans="1:9" ht="11.25" customHeight="1">
      <c r="A16" s="17" t="s">
        <v>36</v>
      </c>
      <c r="C16" s="9">
        <f t="shared" si="1"/>
        <v>1990</v>
      </c>
      <c r="D16" s="7">
        <v>13000000</v>
      </c>
      <c r="E16" s="16">
        <f t="shared" si="3"/>
        <v>168.8311688311688</v>
      </c>
      <c r="F16" s="34"/>
      <c r="G16" s="16">
        <f t="shared" si="4"/>
        <v>341.38655462184875</v>
      </c>
      <c r="H16" s="22">
        <f t="shared" si="5"/>
        <v>549.4505494505495</v>
      </c>
      <c r="I16" s="68">
        <f t="shared" si="2"/>
        <v>1</v>
      </c>
    </row>
    <row r="17" spans="2:9" ht="11.25" customHeight="1">
      <c r="B17" s="17"/>
      <c r="C17" s="3">
        <f t="shared" si="1"/>
        <v>1991</v>
      </c>
      <c r="D17" s="2">
        <v>13000000</v>
      </c>
      <c r="E17" s="15">
        <f t="shared" si="3"/>
        <v>168.8311688311688</v>
      </c>
      <c r="F17" s="33"/>
      <c r="G17" s="15">
        <f t="shared" si="4"/>
        <v>341.38655462184875</v>
      </c>
      <c r="H17" s="15">
        <f t="shared" si="5"/>
        <v>549.4505494505495</v>
      </c>
      <c r="I17" s="67">
        <f t="shared" si="2"/>
        <v>1</v>
      </c>
    </row>
    <row r="18" spans="3:9" ht="11.25" customHeight="1">
      <c r="C18" s="3">
        <f t="shared" si="1"/>
        <v>1992</v>
      </c>
      <c r="D18" s="2">
        <v>11500000</v>
      </c>
      <c r="E18" s="15">
        <f t="shared" si="3"/>
        <v>149.35064935064935</v>
      </c>
      <c r="F18" s="33"/>
      <c r="G18" s="15">
        <f t="shared" si="4"/>
        <v>301.9957983193278</v>
      </c>
      <c r="H18" s="15">
        <f t="shared" si="5"/>
        <v>486.0524091293322</v>
      </c>
      <c r="I18" s="67">
        <f t="shared" si="2"/>
        <v>0.8846153846153846</v>
      </c>
    </row>
    <row r="19" spans="3:9" ht="11.25" customHeight="1">
      <c r="C19" s="3">
        <f t="shared" si="1"/>
        <v>1993</v>
      </c>
      <c r="D19" s="2">
        <v>8500000</v>
      </c>
      <c r="E19" s="15">
        <f t="shared" si="3"/>
        <v>110.3896103896104</v>
      </c>
      <c r="F19" s="33"/>
      <c r="G19" s="15">
        <f t="shared" si="4"/>
        <v>223.21428571428572</v>
      </c>
      <c r="H19" s="15">
        <f t="shared" si="5"/>
        <v>359.2561284868977</v>
      </c>
      <c r="I19" s="67">
        <f t="shared" si="2"/>
        <v>0.7391304347826086</v>
      </c>
    </row>
    <row r="20" spans="3:9" ht="11.25" customHeight="1">
      <c r="C20" s="3">
        <f t="shared" si="1"/>
        <v>1994</v>
      </c>
      <c r="D20" s="2">
        <v>5800000</v>
      </c>
      <c r="E20" s="15">
        <f t="shared" si="3"/>
        <v>75.32467532467533</v>
      </c>
      <c r="F20" s="33"/>
      <c r="G20" s="15">
        <f t="shared" si="4"/>
        <v>152.3109243697479</v>
      </c>
      <c r="H20" s="15">
        <f t="shared" si="5"/>
        <v>245.13947590870666</v>
      </c>
      <c r="I20" s="67">
        <f t="shared" si="2"/>
        <v>0.6823529411764706</v>
      </c>
    </row>
    <row r="21" spans="3:9" ht="11.25" customHeight="1">
      <c r="C21" s="3">
        <f t="shared" si="1"/>
        <v>1995</v>
      </c>
      <c r="D21" s="4">
        <v>4000000</v>
      </c>
      <c r="E21" s="15">
        <f t="shared" si="3"/>
        <v>51.94805194805194</v>
      </c>
      <c r="F21" s="33"/>
      <c r="G21" s="15">
        <f t="shared" si="4"/>
        <v>105.0420168067227</v>
      </c>
      <c r="H21" s="15">
        <f t="shared" si="5"/>
        <v>169.06170752324599</v>
      </c>
      <c r="I21" s="67">
        <f t="shared" si="2"/>
        <v>0.6896551724137931</v>
      </c>
    </row>
    <row r="22" spans="3:9" ht="11.25" customHeight="1">
      <c r="C22" s="3">
        <f t="shared" si="1"/>
        <v>1996</v>
      </c>
      <c r="D22" s="4">
        <v>2840000</v>
      </c>
      <c r="E22" s="15">
        <f t="shared" si="3"/>
        <v>36.883116883116884</v>
      </c>
      <c r="F22" s="33"/>
      <c r="G22" s="15">
        <f t="shared" si="4"/>
        <v>74.57983193277312</v>
      </c>
      <c r="H22" s="15">
        <f t="shared" si="5"/>
        <v>120.03381234150466</v>
      </c>
      <c r="I22" s="67">
        <f t="shared" si="2"/>
        <v>0.7100000000000001</v>
      </c>
    </row>
    <row r="23" spans="3:9" ht="11.25" customHeight="1">
      <c r="C23" s="3">
        <f t="shared" si="1"/>
        <v>1997</v>
      </c>
      <c r="D23" s="2">
        <v>2100000</v>
      </c>
      <c r="E23" s="15">
        <f t="shared" si="3"/>
        <v>27.27272727272727</v>
      </c>
      <c r="F23" s="33"/>
      <c r="G23" s="15">
        <f t="shared" si="4"/>
        <v>55.14705882352941</v>
      </c>
      <c r="H23" s="15">
        <f t="shared" si="5"/>
        <v>88.75739644970415</v>
      </c>
      <c r="I23" s="67">
        <f t="shared" si="2"/>
        <v>0.7394366197183099</v>
      </c>
    </row>
    <row r="24" spans="3:9" ht="11.25" customHeight="1">
      <c r="C24" s="3">
        <f aca="true" t="shared" si="6" ref="C24:C46">C23+1</f>
        <v>1998</v>
      </c>
      <c r="D24" s="2">
        <v>2000000</v>
      </c>
      <c r="E24" s="15">
        <f t="shared" si="3"/>
        <v>25.97402597402597</v>
      </c>
      <c r="F24" s="33"/>
      <c r="G24" s="15">
        <f t="shared" si="4"/>
        <v>52.52100840336135</v>
      </c>
      <c r="H24" s="15">
        <f t="shared" si="5"/>
        <v>84.53085376162299</v>
      </c>
      <c r="I24" s="67">
        <f t="shared" si="2"/>
        <v>0.9523809523809523</v>
      </c>
    </row>
    <row r="25" spans="3:9" ht="11.25" customHeight="1">
      <c r="C25" s="3">
        <f t="shared" si="6"/>
        <v>1999</v>
      </c>
      <c r="D25" s="2">
        <v>1810000</v>
      </c>
      <c r="E25" s="15">
        <f t="shared" si="3"/>
        <v>23.506493506493506</v>
      </c>
      <c r="F25" s="33"/>
      <c r="G25" s="15">
        <f t="shared" si="4"/>
        <v>47.53151260504202</v>
      </c>
      <c r="H25" s="15">
        <f t="shared" si="5"/>
        <v>76.5004226542688</v>
      </c>
      <c r="I25" s="67">
        <f t="shared" si="2"/>
        <v>0.9049999999999999</v>
      </c>
    </row>
    <row r="26" spans="3:9" ht="11.25" customHeight="1">
      <c r="C26" s="9">
        <f t="shared" si="6"/>
        <v>2000</v>
      </c>
      <c r="D26" s="7">
        <v>1700000</v>
      </c>
      <c r="E26" s="16">
        <f t="shared" si="3"/>
        <v>22.07792207792208</v>
      </c>
      <c r="F26" s="34"/>
      <c r="G26" s="16">
        <f t="shared" si="4"/>
        <v>44.64285714285715</v>
      </c>
      <c r="H26" s="22">
        <f t="shared" si="5"/>
        <v>71.85122569737953</v>
      </c>
      <c r="I26" s="68">
        <f t="shared" si="2"/>
        <v>0.9392265193370165</v>
      </c>
    </row>
    <row r="27" spans="3:9" ht="11.25" customHeight="1">
      <c r="C27" s="3">
        <f t="shared" si="6"/>
        <v>2001</v>
      </c>
      <c r="D27" s="2">
        <v>1570000</v>
      </c>
      <c r="E27" s="15">
        <f t="shared" si="3"/>
        <v>20.38961038961039</v>
      </c>
      <c r="F27" s="33"/>
      <c r="G27" s="15">
        <f t="shared" si="4"/>
        <v>41.22899159663866</v>
      </c>
      <c r="H27" s="15">
        <f t="shared" si="5"/>
        <v>66.35672020287406</v>
      </c>
      <c r="I27" s="67">
        <f t="shared" si="2"/>
        <v>0.9235294117647062</v>
      </c>
    </row>
    <row r="28" spans="3:9" ht="11.25" customHeight="1">
      <c r="C28" s="3">
        <f t="shared" si="6"/>
        <v>2002</v>
      </c>
      <c r="D28" s="2">
        <v>1420000</v>
      </c>
      <c r="E28" s="15">
        <f t="shared" si="3"/>
        <v>18.441558441558442</v>
      </c>
      <c r="F28" s="33"/>
      <c r="G28" s="15">
        <f t="shared" si="4"/>
        <v>37.28991596638656</v>
      </c>
      <c r="H28" s="15">
        <f t="shared" si="5"/>
        <v>60.01690617075233</v>
      </c>
      <c r="I28" s="67">
        <f t="shared" si="2"/>
        <v>0.9044585987261146</v>
      </c>
    </row>
    <row r="29" spans="3:9" ht="11.25" customHeight="1">
      <c r="C29" s="3">
        <f t="shared" si="6"/>
        <v>2003</v>
      </c>
      <c r="D29" s="2">
        <v>1370000</v>
      </c>
      <c r="E29" s="15">
        <f t="shared" si="3"/>
        <v>17.792207792207794</v>
      </c>
      <c r="F29" s="33"/>
      <c r="G29" s="15">
        <f t="shared" si="4"/>
        <v>35.976890756302524</v>
      </c>
      <c r="H29" s="15">
        <f t="shared" si="5"/>
        <v>57.903634826711745</v>
      </c>
      <c r="I29" s="67">
        <f t="shared" si="2"/>
        <v>0.964788732394366</v>
      </c>
    </row>
    <row r="30" spans="3:9" ht="11.25" customHeight="1">
      <c r="C30" s="3">
        <f t="shared" si="6"/>
        <v>2004</v>
      </c>
      <c r="D30" s="2">
        <v>1450000</v>
      </c>
      <c r="E30" s="15">
        <f t="shared" si="3"/>
        <v>18.83116883116883</v>
      </c>
      <c r="F30" s="33"/>
      <c r="G30" s="15">
        <f t="shared" si="4"/>
        <v>38.07773109243698</v>
      </c>
      <c r="H30" s="15">
        <f t="shared" si="5"/>
        <v>61.284868977176664</v>
      </c>
      <c r="I30" s="67">
        <f t="shared" si="2"/>
        <v>1.0583941605839415</v>
      </c>
    </row>
    <row r="31" spans="3:9" ht="11.25" customHeight="1">
      <c r="C31" s="3">
        <f t="shared" si="6"/>
        <v>2005</v>
      </c>
      <c r="D31" s="2">
        <v>1480000</v>
      </c>
      <c r="E31" s="15">
        <f t="shared" si="3"/>
        <v>19.22077922077922</v>
      </c>
      <c r="F31" s="33"/>
      <c r="G31" s="15">
        <f t="shared" si="4"/>
        <v>38.8655462184874</v>
      </c>
      <c r="H31" s="15">
        <f t="shared" si="5"/>
        <v>62.552831783601015</v>
      </c>
      <c r="I31" s="67">
        <f t="shared" si="2"/>
        <v>1.0206896551724138</v>
      </c>
    </row>
    <row r="32" spans="3:9" ht="11.25" customHeight="1">
      <c r="C32" s="3">
        <f t="shared" si="6"/>
        <v>2006</v>
      </c>
      <c r="D32" s="2">
        <v>1520000</v>
      </c>
      <c r="E32" s="15">
        <f t="shared" si="3"/>
        <v>19.74025974025974</v>
      </c>
      <c r="F32" s="33"/>
      <c r="G32" s="15">
        <f t="shared" si="4"/>
        <v>39.91596638655462</v>
      </c>
      <c r="H32" s="15">
        <f t="shared" si="5"/>
        <v>64.24344885883347</v>
      </c>
      <c r="I32" s="67">
        <f t="shared" si="2"/>
        <v>1.027027027027027</v>
      </c>
    </row>
    <row r="33" spans="3:9" ht="11.25" customHeight="1">
      <c r="C33" s="3">
        <f t="shared" si="6"/>
        <v>2007</v>
      </c>
      <c r="D33" s="2">
        <v>1830000</v>
      </c>
      <c r="E33" s="15">
        <f t="shared" si="3"/>
        <v>23.766233766233764</v>
      </c>
      <c r="F33" s="33"/>
      <c r="G33" s="15">
        <f t="shared" si="4"/>
        <v>48.056722689075634</v>
      </c>
      <c r="H33" s="15">
        <f t="shared" si="5"/>
        <v>77.34573119188504</v>
      </c>
      <c r="I33" s="67">
        <f t="shared" si="2"/>
        <v>1.2039473684210527</v>
      </c>
    </row>
    <row r="34" spans="3:9" ht="11.25" customHeight="1">
      <c r="C34" s="3">
        <f t="shared" si="6"/>
        <v>2008</v>
      </c>
      <c r="D34" s="2">
        <v>2110000</v>
      </c>
      <c r="E34" s="15">
        <f t="shared" si="3"/>
        <v>27.4025974025974</v>
      </c>
      <c r="F34" s="33"/>
      <c r="G34" s="15">
        <f t="shared" si="4"/>
        <v>55.40966386554622</v>
      </c>
      <c r="H34" s="15">
        <f t="shared" si="5"/>
        <v>89.18005071851226</v>
      </c>
      <c r="I34" s="67">
        <f t="shared" si="2"/>
        <v>1.1530054644808745</v>
      </c>
    </row>
    <row r="35" spans="3:9" ht="11.25" customHeight="1">
      <c r="C35" s="3">
        <f t="shared" si="6"/>
        <v>2009</v>
      </c>
      <c r="D35" s="2">
        <v>2010000</v>
      </c>
      <c r="E35" s="15">
        <f t="shared" si="3"/>
        <v>26.1038961038961</v>
      </c>
      <c r="F35" s="33"/>
      <c r="G35" s="15">
        <f t="shared" si="4"/>
        <v>52.78361344537815</v>
      </c>
      <c r="H35" s="21">
        <f t="shared" si="5"/>
        <v>84.9535080304311</v>
      </c>
      <c r="I35" s="67">
        <f t="shared" si="2"/>
        <v>0.9526066350710899</v>
      </c>
    </row>
    <row r="36" spans="3:9" ht="11.25" customHeight="1">
      <c r="C36" s="9">
        <f t="shared" si="6"/>
        <v>2010</v>
      </c>
      <c r="D36" s="7">
        <v>1730000</v>
      </c>
      <c r="E36" s="16">
        <f t="shared" si="3"/>
        <v>22.467532467532468</v>
      </c>
      <c r="F36" s="34"/>
      <c r="G36" s="16">
        <f t="shared" si="4"/>
        <v>45.43067226890757</v>
      </c>
      <c r="H36" s="22">
        <f t="shared" si="5"/>
        <v>73.11918850380388</v>
      </c>
      <c r="I36" s="68">
        <f t="shared" si="2"/>
        <v>0.8606965174129354</v>
      </c>
    </row>
    <row r="37" spans="3:9" ht="11.25" customHeight="1">
      <c r="C37" s="3">
        <f t="shared" si="6"/>
        <v>2011</v>
      </c>
      <c r="D37" s="5">
        <v>1680000</v>
      </c>
      <c r="E37" s="15">
        <f t="shared" si="3"/>
        <v>21.818181818181817</v>
      </c>
      <c r="F37" s="33"/>
      <c r="G37" s="15">
        <f t="shared" si="4"/>
        <v>44.117647058823536</v>
      </c>
      <c r="H37" s="21">
        <f t="shared" si="5"/>
        <v>71.00591715976331</v>
      </c>
      <c r="I37" s="67">
        <f t="shared" si="2"/>
        <v>0.9710982658959538</v>
      </c>
    </row>
    <row r="38" spans="3:9" ht="11.25" customHeight="1">
      <c r="C38" s="3">
        <f t="shared" si="6"/>
        <v>2012</v>
      </c>
      <c r="D38" s="5">
        <v>1610000</v>
      </c>
      <c r="E38" s="15">
        <f t="shared" si="3"/>
        <v>20.909090909090907</v>
      </c>
      <c r="F38" s="33"/>
      <c r="G38" s="15">
        <f t="shared" si="4"/>
        <v>42.279411764705884</v>
      </c>
      <c r="H38" s="21">
        <f t="shared" si="5"/>
        <v>68.04733727810651</v>
      </c>
      <c r="I38" s="67">
        <f t="shared" si="2"/>
        <v>0.9583333333333334</v>
      </c>
    </row>
    <row r="39" spans="3:9" ht="11.25" customHeight="1">
      <c r="C39" s="3">
        <f t="shared" si="6"/>
        <v>2013</v>
      </c>
      <c r="D39" s="5"/>
      <c r="E39" s="5"/>
      <c r="F39" s="35"/>
      <c r="G39" s="35"/>
      <c r="H39" s="23"/>
      <c r="I39" s="12"/>
    </row>
    <row r="40" spans="3:9" ht="11.25" customHeight="1">
      <c r="C40" s="3">
        <f t="shared" si="6"/>
        <v>2014</v>
      </c>
      <c r="D40" s="5"/>
      <c r="E40" s="5"/>
      <c r="F40" s="35"/>
      <c r="G40" s="35"/>
      <c r="H40" s="23"/>
      <c r="I40" s="12"/>
    </row>
    <row r="41" spans="3:9" ht="11.25" customHeight="1">
      <c r="C41" s="3">
        <f t="shared" si="6"/>
        <v>2015</v>
      </c>
      <c r="D41" s="5"/>
      <c r="E41" s="5"/>
      <c r="F41" s="35"/>
      <c r="G41" s="35"/>
      <c r="H41" s="23"/>
      <c r="I41" s="12"/>
    </row>
    <row r="42" spans="3:9" ht="11.25" customHeight="1">
      <c r="C42" s="3">
        <f t="shared" si="6"/>
        <v>2016</v>
      </c>
      <c r="D42" s="5"/>
      <c r="E42" s="5"/>
      <c r="F42" s="35"/>
      <c r="G42" s="35"/>
      <c r="H42" s="23"/>
      <c r="I42" s="20"/>
    </row>
    <row r="43" spans="3:9" ht="11.25" customHeight="1">
      <c r="C43" s="3">
        <f t="shared" si="6"/>
        <v>2017</v>
      </c>
      <c r="D43" s="5"/>
      <c r="E43" s="5"/>
      <c r="F43" s="35"/>
      <c r="G43" s="35"/>
      <c r="H43" s="23"/>
      <c r="I43" s="20"/>
    </row>
    <row r="44" spans="3:9" ht="11.25" customHeight="1">
      <c r="C44" s="3">
        <f t="shared" si="6"/>
        <v>2018</v>
      </c>
      <c r="D44" s="5"/>
      <c r="E44" s="5"/>
      <c r="F44" s="35"/>
      <c r="G44" s="35"/>
      <c r="H44" s="23"/>
      <c r="I44" s="20"/>
    </row>
    <row r="45" spans="3:9" ht="11.25" customHeight="1">
      <c r="C45" s="3">
        <f t="shared" si="6"/>
        <v>2019</v>
      </c>
      <c r="D45" s="5"/>
      <c r="E45" s="5"/>
      <c r="F45" s="35"/>
      <c r="G45" s="35"/>
      <c r="H45" s="23"/>
      <c r="I45" s="20"/>
    </row>
    <row r="46" spans="3:9" ht="11.25" customHeight="1">
      <c r="C46" s="3">
        <f t="shared" si="6"/>
        <v>2020</v>
      </c>
      <c r="D46" s="5"/>
      <c r="E46" s="5"/>
      <c r="F46" s="35"/>
      <c r="G46" s="35"/>
      <c r="H46" s="23"/>
      <c r="I46" s="10"/>
    </row>
    <row r="47" spans="3:18" ht="11.25" customHeight="1">
      <c r="C47" s="17"/>
      <c r="D47" s="17"/>
      <c r="F47" s="11"/>
      <c r="G47" s="11"/>
      <c r="H47" s="11"/>
      <c r="I47" s="11"/>
      <c r="J47" s="17"/>
      <c r="K47" s="17"/>
      <c r="L47" s="17"/>
      <c r="M47" s="17"/>
      <c r="N47" s="17"/>
      <c r="O47" s="17"/>
      <c r="P47" s="17"/>
      <c r="Q47" s="17"/>
      <c r="R47" s="17"/>
    </row>
    <row r="48" s="17" customFormat="1" ht="11.25" customHeight="1">
      <c r="I48" s="11"/>
    </row>
    <row r="49" spans="3:9" s="17" customFormat="1" ht="11.25" customHeight="1">
      <c r="C49" s="70"/>
      <c r="D49" s="70"/>
      <c r="E49" s="39"/>
      <c r="I49" s="11"/>
    </row>
    <row r="50" spans="4:9" s="17" customFormat="1" ht="11.25" customHeight="1">
      <c r="D50" s="70"/>
      <c r="E50" s="39"/>
      <c r="I50" s="11"/>
    </row>
    <row r="51" spans="3:9" s="17" customFormat="1" ht="11.25" customHeight="1">
      <c r="C51" s="17" t="s">
        <v>33</v>
      </c>
      <c r="D51" s="17" t="s">
        <v>34</v>
      </c>
      <c r="E51" s="39"/>
      <c r="I51" s="11"/>
    </row>
    <row r="52" spans="3:9" s="17" customFormat="1" ht="11.25" customHeight="1">
      <c r="C52" s="70"/>
      <c r="D52" s="70"/>
      <c r="E52" s="39"/>
      <c r="I52" s="11"/>
    </row>
    <row r="53" spans="3:9" s="17" customFormat="1" ht="11.25" customHeight="1">
      <c r="C53" s="70"/>
      <c r="D53" s="70"/>
      <c r="E53" s="39"/>
      <c r="I53" s="11"/>
    </row>
    <row r="54" spans="3:9" s="17" customFormat="1" ht="11.25" customHeight="1">
      <c r="C54" s="70"/>
      <c r="D54" s="70"/>
      <c r="E54" s="70"/>
      <c r="I54" s="11"/>
    </row>
    <row r="55" spans="3:9" s="17" customFormat="1" ht="11.25" customHeight="1">
      <c r="C55" s="70"/>
      <c r="D55" s="70"/>
      <c r="E55" s="70"/>
      <c r="I55" s="11"/>
    </row>
    <row r="56" spans="3:9" s="17" customFormat="1" ht="11.25" customHeight="1">
      <c r="C56" s="70"/>
      <c r="D56" s="70"/>
      <c r="E56" s="70"/>
      <c r="I56" s="11"/>
    </row>
    <row r="57" spans="3:9" s="17" customFormat="1" ht="11.25" customHeight="1">
      <c r="C57" s="70"/>
      <c r="D57" s="70"/>
      <c r="E57" s="70"/>
      <c r="I57" s="11"/>
    </row>
    <row r="58" spans="3:10" s="17" customFormat="1" ht="11.25" customHeight="1">
      <c r="C58" s="69"/>
      <c r="D58" s="69"/>
      <c r="E58" s="69"/>
      <c r="F58" s="38"/>
      <c r="J58" s="11"/>
    </row>
    <row r="59" spans="6:19" s="17" customFormat="1" ht="11.25" customHeight="1">
      <c r="F59" s="11"/>
      <c r="G59" s="95" t="s">
        <v>37</v>
      </c>
      <c r="H59" s="95"/>
      <c r="S59" s="13"/>
    </row>
    <row r="60" spans="1:20" ht="11.25" customHeight="1">
      <c r="A60" s="17"/>
      <c r="B60" s="17"/>
      <c r="C60" s="17"/>
      <c r="D60" s="17"/>
      <c r="F60" s="11"/>
      <c r="G60" s="11"/>
      <c r="H60" s="2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3"/>
      <c r="T60" s="17"/>
    </row>
    <row r="61" spans="1:20" ht="11.25" customHeight="1">
      <c r="A61" s="17"/>
      <c r="B61" s="17"/>
      <c r="C61" s="17"/>
      <c r="D61" s="17"/>
      <c r="F61" s="11"/>
      <c r="G61" s="71">
        <v>1970</v>
      </c>
      <c r="H61" s="7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3"/>
      <c r="T61" s="17"/>
    </row>
    <row r="62" spans="1:20" ht="11.25" customHeight="1">
      <c r="A62" s="92">
        <v>26481</v>
      </c>
      <c r="B62" s="92"/>
      <c r="C62" s="17" t="s">
        <v>5</v>
      </c>
      <c r="D62" s="17"/>
      <c r="F62" s="11"/>
      <c r="G62" s="73">
        <f>G61+1</f>
        <v>1971</v>
      </c>
      <c r="H62" s="7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3"/>
      <c r="T62" s="17"/>
    </row>
    <row r="63" spans="1:20" ht="11.25" customHeight="1">
      <c r="A63" s="92">
        <v>26938</v>
      </c>
      <c r="B63" s="92"/>
      <c r="C63" s="17" t="s">
        <v>6</v>
      </c>
      <c r="D63" s="17"/>
      <c r="F63" s="11"/>
      <c r="G63" s="73">
        <f aca="true" t="shared" si="7" ref="G63:G103">G62+1</f>
        <v>1972</v>
      </c>
      <c r="H63" s="7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3"/>
      <c r="T63" s="17"/>
    </row>
    <row r="64" spans="1:20" ht="11.25" customHeight="1">
      <c r="A64" s="92">
        <v>28887</v>
      </c>
      <c r="B64" s="92"/>
      <c r="C64" s="17" t="s">
        <v>7</v>
      </c>
      <c r="D64" s="17"/>
      <c r="F64" s="11"/>
      <c r="G64" s="73">
        <f t="shared" si="7"/>
        <v>1973</v>
      </c>
      <c r="H64" s="7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3"/>
      <c r="T64" s="17"/>
    </row>
    <row r="65" spans="1:20" ht="11.25" customHeight="1">
      <c r="A65" s="92">
        <v>31291</v>
      </c>
      <c r="B65" s="92"/>
      <c r="C65" s="81" t="s">
        <v>39</v>
      </c>
      <c r="D65" s="17"/>
      <c r="F65" s="17"/>
      <c r="G65" s="73">
        <f t="shared" si="7"/>
        <v>1974</v>
      </c>
      <c r="H65" s="7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3"/>
      <c r="T65" s="17"/>
    </row>
    <row r="66" spans="1:20" ht="11.25" customHeight="1">
      <c r="A66" s="92">
        <v>32933</v>
      </c>
      <c r="B66" s="92"/>
      <c r="C66" s="81" t="s">
        <v>40</v>
      </c>
      <c r="D66" s="17"/>
      <c r="F66" s="17"/>
      <c r="G66" s="73">
        <f t="shared" si="7"/>
        <v>1975</v>
      </c>
      <c r="H66" s="7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3"/>
      <c r="T66" s="17"/>
    </row>
    <row r="67" spans="1:20" ht="11.25" customHeight="1">
      <c r="A67" s="92" t="s">
        <v>8</v>
      </c>
      <c r="B67" s="92"/>
      <c r="C67" s="17" t="s">
        <v>9</v>
      </c>
      <c r="D67" s="17"/>
      <c r="F67" s="17"/>
      <c r="G67" s="73">
        <f t="shared" si="7"/>
        <v>1976</v>
      </c>
      <c r="H67" s="7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3"/>
      <c r="T67" s="17"/>
    </row>
    <row r="68" spans="1:20" ht="11.25" customHeight="1">
      <c r="A68" s="92" t="s">
        <v>10</v>
      </c>
      <c r="B68" s="92"/>
      <c r="C68" s="17" t="s">
        <v>11</v>
      </c>
      <c r="D68" s="17"/>
      <c r="F68" s="17"/>
      <c r="G68" s="73">
        <f t="shared" si="7"/>
        <v>1977</v>
      </c>
      <c r="H68" s="7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3"/>
      <c r="T68" s="17"/>
    </row>
    <row r="69" spans="1:20" ht="11.25" customHeight="1">
      <c r="A69" s="92">
        <v>39692</v>
      </c>
      <c r="B69" s="92"/>
      <c r="C69" s="17" t="s">
        <v>12</v>
      </c>
      <c r="D69" s="17"/>
      <c r="F69" s="17"/>
      <c r="G69" s="73">
        <f t="shared" si="7"/>
        <v>1978</v>
      </c>
      <c r="H69" s="7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3"/>
      <c r="T69" s="17"/>
    </row>
    <row r="70" spans="1:20" ht="11.25" customHeight="1">
      <c r="A70" s="17"/>
      <c r="B70" s="17"/>
      <c r="C70" s="17"/>
      <c r="D70" s="17"/>
      <c r="F70" s="17"/>
      <c r="G70" s="73">
        <f t="shared" si="7"/>
        <v>1979</v>
      </c>
      <c r="H70" s="7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3"/>
      <c r="T70" s="17"/>
    </row>
    <row r="71" spans="1:20" ht="11.25" customHeight="1">
      <c r="A71" s="17"/>
      <c r="B71" s="17"/>
      <c r="C71" s="17"/>
      <c r="D71" s="17"/>
      <c r="F71" s="17"/>
      <c r="G71" s="75">
        <f t="shared" si="7"/>
        <v>1980</v>
      </c>
      <c r="H71" s="72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3"/>
      <c r="T71" s="17"/>
    </row>
    <row r="72" spans="1:20" ht="11.25" customHeight="1">
      <c r="A72" s="17"/>
      <c r="B72" s="17"/>
      <c r="C72" s="17"/>
      <c r="D72" s="17"/>
      <c r="F72" s="17"/>
      <c r="G72" s="73">
        <f t="shared" si="7"/>
        <v>1981</v>
      </c>
      <c r="H72" s="7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3"/>
      <c r="T72" s="17"/>
    </row>
    <row r="73" spans="1:20" ht="11.25" customHeight="1">
      <c r="A73" s="17"/>
      <c r="B73" s="17"/>
      <c r="C73" s="17"/>
      <c r="D73" s="17"/>
      <c r="F73" s="11"/>
      <c r="G73" s="73">
        <f t="shared" si="7"/>
        <v>1982</v>
      </c>
      <c r="H73" s="74">
        <f aca="true" t="shared" si="8" ref="H73:H103">(H8-H7)/H7</f>
        <v>0.0909090909090909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3"/>
      <c r="T73" s="17"/>
    </row>
    <row r="74" spans="1:20" ht="11.25" customHeight="1">
      <c r="A74" s="17"/>
      <c r="B74" s="17"/>
      <c r="C74" s="17"/>
      <c r="D74" s="17"/>
      <c r="F74" s="11"/>
      <c r="G74" s="73">
        <f t="shared" si="7"/>
        <v>1983</v>
      </c>
      <c r="H74" s="74">
        <f t="shared" si="8"/>
        <v>0.1220238095238097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3"/>
      <c r="T74" s="17"/>
    </row>
    <row r="75" spans="1:20" ht="11.25" customHeight="1">
      <c r="A75" s="17"/>
      <c r="B75" s="17"/>
      <c r="C75" s="17"/>
      <c r="D75" s="17"/>
      <c r="F75" s="11"/>
      <c r="G75" s="73">
        <f t="shared" si="7"/>
        <v>1984</v>
      </c>
      <c r="H75" s="74">
        <f t="shared" si="8"/>
        <v>0.6094674556213016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3"/>
      <c r="T75" s="17"/>
    </row>
    <row r="76" spans="1:20" ht="11.25" customHeight="1">
      <c r="A76" s="17"/>
      <c r="B76" s="17"/>
      <c r="C76" s="17"/>
      <c r="D76" s="17"/>
      <c r="F76" s="11"/>
      <c r="G76" s="73">
        <f t="shared" si="7"/>
        <v>1985</v>
      </c>
      <c r="H76" s="74">
        <f t="shared" si="8"/>
        <v>0.3051470588235294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3"/>
      <c r="T76" s="17"/>
    </row>
    <row r="77" spans="1:20" ht="11.25" customHeight="1">
      <c r="A77" s="17"/>
      <c r="B77" s="17"/>
      <c r="C77" s="17"/>
      <c r="D77" s="17"/>
      <c r="F77" s="11"/>
      <c r="G77" s="73">
        <f t="shared" si="7"/>
        <v>1986</v>
      </c>
      <c r="H77" s="74">
        <f t="shared" si="8"/>
        <v>0.5492957746478873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3"/>
      <c r="T77" s="17"/>
    </row>
    <row r="78" spans="1:20" ht="11.25" customHeight="1">
      <c r="A78" s="17"/>
      <c r="B78" s="17"/>
      <c r="C78" s="17"/>
      <c r="D78" s="17"/>
      <c r="F78" s="11"/>
      <c r="G78" s="73">
        <f t="shared" si="7"/>
        <v>1987</v>
      </c>
      <c r="H78" s="74">
        <f t="shared" si="8"/>
        <v>0.4935064935064937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3"/>
      <c r="T78" s="17"/>
    </row>
    <row r="79" spans="1:20" ht="11.25" customHeight="1">
      <c r="A79" s="17"/>
      <c r="B79" s="17"/>
      <c r="C79" s="17"/>
      <c r="D79" s="17"/>
      <c r="F79" s="11"/>
      <c r="G79" s="73">
        <f t="shared" si="7"/>
        <v>1988</v>
      </c>
      <c r="H79" s="74">
        <f t="shared" si="8"/>
        <v>0.13043478260869573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3"/>
      <c r="T79" s="17"/>
    </row>
    <row r="80" spans="1:20" ht="11.25" customHeight="1">
      <c r="A80" s="17"/>
      <c r="B80" s="17"/>
      <c r="C80" s="17"/>
      <c r="D80" s="17"/>
      <c r="F80" s="11"/>
      <c r="G80" s="73">
        <f t="shared" si="7"/>
        <v>1989</v>
      </c>
      <c r="H80" s="74">
        <f t="shared" si="8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3"/>
      <c r="T80" s="17"/>
    </row>
    <row r="81" spans="1:20" ht="11.25" customHeight="1">
      <c r="A81" s="17"/>
      <c r="B81" s="17"/>
      <c r="C81" s="17"/>
      <c r="D81" s="17"/>
      <c r="F81" s="11"/>
      <c r="G81" s="75">
        <f t="shared" si="7"/>
        <v>1990</v>
      </c>
      <c r="H81" s="76">
        <f t="shared" si="8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3"/>
      <c r="T81" s="17"/>
    </row>
    <row r="82" spans="1:20" ht="11.25" customHeight="1">
      <c r="A82" s="17"/>
      <c r="B82" s="17"/>
      <c r="C82" s="17"/>
      <c r="D82" s="17"/>
      <c r="F82" s="11"/>
      <c r="G82" s="73">
        <f t="shared" si="7"/>
        <v>1991</v>
      </c>
      <c r="H82" s="74">
        <f t="shared" si="8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3"/>
      <c r="T82" s="17"/>
    </row>
    <row r="83" spans="1:20" ht="11.25" customHeight="1">
      <c r="A83" s="17"/>
      <c r="B83" s="17"/>
      <c r="C83" s="17"/>
      <c r="D83" s="17"/>
      <c r="F83" s="11"/>
      <c r="G83" s="73">
        <f t="shared" si="7"/>
        <v>1992</v>
      </c>
      <c r="H83" s="74">
        <f t="shared" si="8"/>
        <v>-0.11538461538461545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3"/>
      <c r="T83" s="17"/>
    </row>
    <row r="84" spans="1:20" ht="11.25" customHeight="1">
      <c r="A84" s="17"/>
      <c r="B84" s="17"/>
      <c r="C84" s="17"/>
      <c r="D84" s="17"/>
      <c r="F84" s="11"/>
      <c r="G84" s="73">
        <f t="shared" si="7"/>
        <v>1993</v>
      </c>
      <c r="H84" s="74">
        <f t="shared" si="8"/>
        <v>-0.26086956521739135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3"/>
      <c r="T84" s="17"/>
    </row>
    <row r="85" spans="1:20" ht="11.25" customHeight="1">
      <c r="A85" s="17"/>
      <c r="B85" s="17"/>
      <c r="C85" s="17"/>
      <c r="D85" s="17"/>
      <c r="F85" s="11"/>
      <c r="G85" s="73">
        <f t="shared" si="7"/>
        <v>1994</v>
      </c>
      <c r="H85" s="74">
        <f t="shared" si="8"/>
        <v>-0.31764705882352945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3"/>
      <c r="T85" s="17"/>
    </row>
    <row r="86" spans="1:20" ht="11.25" customHeight="1">
      <c r="A86" s="17"/>
      <c r="B86" s="17"/>
      <c r="C86" s="17"/>
      <c r="D86" s="17"/>
      <c r="F86" s="11"/>
      <c r="G86" s="73">
        <f t="shared" si="7"/>
        <v>1995</v>
      </c>
      <c r="H86" s="74">
        <f t="shared" si="8"/>
        <v>-0.31034482758620685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3"/>
      <c r="T86" s="17"/>
    </row>
    <row r="87" spans="1:20" ht="11.25" customHeight="1">
      <c r="A87" s="17"/>
      <c r="B87" s="17"/>
      <c r="C87" s="17"/>
      <c r="D87" s="17"/>
      <c r="F87" s="17"/>
      <c r="G87" s="73">
        <f t="shared" si="7"/>
        <v>1996</v>
      </c>
      <c r="H87" s="74">
        <f t="shared" si="8"/>
        <v>-0.29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3"/>
      <c r="T87" s="17"/>
    </row>
    <row r="88" spans="1:20" ht="11.25" customHeight="1">
      <c r="A88" s="17"/>
      <c r="B88" s="17"/>
      <c r="C88" s="17"/>
      <c r="D88" s="17"/>
      <c r="F88" s="17"/>
      <c r="G88" s="73">
        <f t="shared" si="7"/>
        <v>1997</v>
      </c>
      <c r="H88" s="74">
        <f t="shared" si="8"/>
        <v>-0.2605633802816902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3"/>
      <c r="T88" s="17"/>
    </row>
    <row r="89" spans="1:20" ht="11.25" customHeight="1">
      <c r="A89" s="17"/>
      <c r="B89" s="17"/>
      <c r="C89" s="17"/>
      <c r="D89" s="17"/>
      <c r="F89" s="17"/>
      <c r="G89" s="73">
        <f t="shared" si="7"/>
        <v>1998</v>
      </c>
      <c r="H89" s="74">
        <f t="shared" si="8"/>
        <v>-0.04761904761904766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3"/>
      <c r="T89" s="17"/>
    </row>
    <row r="90" spans="1:20" ht="11.25" customHeight="1">
      <c r="A90" s="17"/>
      <c r="B90" s="17"/>
      <c r="C90" s="17"/>
      <c r="D90" s="17"/>
      <c r="F90" s="17"/>
      <c r="G90" s="73">
        <f t="shared" si="7"/>
        <v>1999</v>
      </c>
      <c r="H90" s="74">
        <f t="shared" si="8"/>
        <v>-0.09500000000000006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  <c r="T90" s="17"/>
    </row>
    <row r="91" spans="1:20" ht="11.25" customHeight="1">
      <c r="A91" s="17"/>
      <c r="B91" s="17"/>
      <c r="C91" s="17"/>
      <c r="D91" s="17"/>
      <c r="F91" s="17"/>
      <c r="G91" s="75">
        <f t="shared" si="7"/>
        <v>2000</v>
      </c>
      <c r="H91" s="76">
        <f t="shared" si="8"/>
        <v>-0.0607734806629835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3"/>
      <c r="T91" s="17"/>
    </row>
    <row r="92" spans="1:20" ht="11.25" customHeight="1">
      <c r="A92" s="17"/>
      <c r="B92" s="17"/>
      <c r="C92" s="17"/>
      <c r="D92" s="17"/>
      <c r="F92" s="17"/>
      <c r="G92" s="73">
        <f t="shared" si="7"/>
        <v>2001</v>
      </c>
      <c r="H92" s="74">
        <f t="shared" si="8"/>
        <v>-0.07647058823529386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3"/>
      <c r="T92" s="17"/>
    </row>
    <row r="93" spans="1:20" ht="11.25" customHeight="1">
      <c r="A93" s="17"/>
      <c r="B93" s="17"/>
      <c r="C93" s="17"/>
      <c r="D93" s="17"/>
      <c r="F93" s="17"/>
      <c r="G93" s="73">
        <f t="shared" si="7"/>
        <v>2002</v>
      </c>
      <c r="H93" s="74">
        <f t="shared" si="8"/>
        <v>-0.09554140127388541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3"/>
      <c r="T93" s="17"/>
    </row>
    <row r="94" spans="1:20" ht="11.25" customHeight="1">
      <c r="A94" s="17"/>
      <c r="B94" s="17"/>
      <c r="C94" s="17"/>
      <c r="D94" s="17"/>
      <c r="F94" s="17"/>
      <c r="G94" s="73">
        <f t="shared" si="7"/>
        <v>2003</v>
      </c>
      <c r="H94" s="74">
        <f t="shared" si="8"/>
        <v>-0.03521126760563395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3"/>
      <c r="T94" s="17"/>
    </row>
    <row r="95" spans="1:20" ht="11.25" customHeight="1">
      <c r="A95" s="17"/>
      <c r="B95" s="17"/>
      <c r="C95" s="17"/>
      <c r="D95" s="17"/>
      <c r="F95" s="17"/>
      <c r="G95" s="73">
        <f t="shared" si="7"/>
        <v>2004</v>
      </c>
      <c r="H95" s="74">
        <f t="shared" si="8"/>
        <v>0.05839416058394161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3"/>
      <c r="T95" s="17"/>
    </row>
    <row r="96" spans="1:20" ht="11.25" customHeight="1">
      <c r="A96" s="17"/>
      <c r="B96" s="17"/>
      <c r="C96" s="17"/>
      <c r="D96" s="17"/>
      <c r="F96" s="17"/>
      <c r="G96" s="73">
        <f t="shared" si="7"/>
        <v>2005</v>
      </c>
      <c r="H96" s="74">
        <f t="shared" si="8"/>
        <v>0.020689655172413883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3"/>
      <c r="T96" s="17"/>
    </row>
    <row r="97" spans="1:20" ht="11.25" customHeight="1">
      <c r="A97" s="17"/>
      <c r="B97" s="17"/>
      <c r="C97" s="17"/>
      <c r="D97" s="17"/>
      <c r="F97" s="17"/>
      <c r="G97" s="73">
        <f t="shared" si="7"/>
        <v>2006</v>
      </c>
      <c r="H97" s="74">
        <f t="shared" si="8"/>
        <v>0.02702702702702703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3"/>
      <c r="T97" s="17"/>
    </row>
    <row r="98" spans="1:20" ht="11.25" customHeight="1">
      <c r="A98" s="17"/>
      <c r="B98" s="17"/>
      <c r="C98" s="17"/>
      <c r="D98" s="17"/>
      <c r="F98" s="17"/>
      <c r="G98" s="73">
        <f t="shared" si="7"/>
        <v>2007</v>
      </c>
      <c r="H98" s="74">
        <f t="shared" si="8"/>
        <v>0.2039473684210526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3"/>
      <c r="T98" s="17"/>
    </row>
    <row r="99" spans="1:20" ht="11.25" customHeight="1">
      <c r="A99" s="17"/>
      <c r="B99" s="17"/>
      <c r="C99" s="17"/>
      <c r="D99" s="17"/>
      <c r="F99" s="17"/>
      <c r="G99" s="73">
        <f t="shared" si="7"/>
        <v>2008</v>
      </c>
      <c r="H99" s="74">
        <f t="shared" si="8"/>
        <v>0.1530054644808744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3"/>
      <c r="T99" s="17"/>
    </row>
    <row r="100" spans="1:20" ht="11.25" customHeight="1">
      <c r="A100" s="17"/>
      <c r="B100" s="17"/>
      <c r="C100" s="17"/>
      <c r="D100" s="17"/>
      <c r="F100" s="17"/>
      <c r="G100" s="73">
        <f t="shared" si="7"/>
        <v>2009</v>
      </c>
      <c r="H100" s="74">
        <f t="shared" si="8"/>
        <v>-0.04739336492891015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3"/>
      <c r="T100" s="17"/>
    </row>
    <row r="101" spans="1:20" ht="11.25" customHeight="1">
      <c r="A101" s="17"/>
      <c r="B101" s="17"/>
      <c r="C101" s="17"/>
      <c r="D101" s="17"/>
      <c r="F101" s="17"/>
      <c r="G101" s="73">
        <f t="shared" si="7"/>
        <v>2010</v>
      </c>
      <c r="H101" s="74">
        <f t="shared" si="8"/>
        <v>-0.13930348258706463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3"/>
      <c r="T101" s="17"/>
    </row>
    <row r="102" spans="1:20" ht="11.25" customHeight="1">
      <c r="A102" s="17"/>
      <c r="B102" s="17"/>
      <c r="C102" s="17"/>
      <c r="D102" s="17"/>
      <c r="F102" s="17"/>
      <c r="G102" s="75">
        <f t="shared" si="7"/>
        <v>2011</v>
      </c>
      <c r="H102" s="76">
        <f t="shared" si="8"/>
        <v>-0.028901734104046173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3"/>
      <c r="T102" s="17"/>
    </row>
    <row r="103" spans="1:20" ht="11.25" customHeight="1">
      <c r="A103" s="17"/>
      <c r="B103" s="17"/>
      <c r="C103" s="17"/>
      <c r="D103" s="17"/>
      <c r="F103" s="17"/>
      <c r="G103" s="73">
        <f t="shared" si="7"/>
        <v>2012</v>
      </c>
      <c r="H103" s="74">
        <f t="shared" si="8"/>
        <v>-0.041666666666666644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3"/>
      <c r="T103" s="17"/>
    </row>
    <row r="104" spans="6:20" ht="11.25" customHeight="1">
      <c r="F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3"/>
      <c r="T104" s="17"/>
    </row>
    <row r="105" spans="6:20" ht="11.25" customHeight="1">
      <c r="F105" s="17"/>
      <c r="G105" s="13"/>
      <c r="H105" s="17"/>
      <c r="S105" s="13"/>
      <c r="T105" s="17"/>
    </row>
    <row r="106" spans="1:2" ht="11.25" customHeight="1">
      <c r="A106" s="17"/>
      <c r="B106" s="17"/>
    </row>
    <row r="107" spans="1:2" ht="11.25" customHeight="1">
      <c r="A107" s="17"/>
      <c r="B107" s="17"/>
    </row>
    <row r="108" spans="1:4" ht="11.25" customHeight="1">
      <c r="A108" s="82"/>
      <c r="B108" s="82"/>
      <c r="C108" s="17"/>
      <c r="D108" s="17"/>
    </row>
    <row r="109" spans="1:6" ht="11.25" customHeight="1">
      <c r="A109" s="82"/>
      <c r="B109" s="82"/>
      <c r="C109" s="17"/>
      <c r="D109" s="17"/>
      <c r="F109" s="17"/>
    </row>
    <row r="110" spans="1:6" ht="11.25" customHeight="1">
      <c r="A110" s="82"/>
      <c r="B110" s="82"/>
      <c r="C110" s="17"/>
      <c r="D110" s="17"/>
      <c r="F110" s="17"/>
    </row>
    <row r="111" spans="1:6" ht="11.25" customHeight="1">
      <c r="A111" s="82"/>
      <c r="B111" s="82"/>
      <c r="C111" s="17"/>
      <c r="D111" s="17"/>
      <c r="F111" s="17"/>
    </row>
    <row r="112" spans="1:6" ht="11.25" customHeight="1">
      <c r="A112" s="82"/>
      <c r="B112" s="82"/>
      <c r="C112" s="17"/>
      <c r="D112" s="17"/>
      <c r="F112" s="17"/>
    </row>
    <row r="113" spans="1:6" ht="11.25" customHeight="1">
      <c r="A113" s="82"/>
      <c r="B113" s="82"/>
      <c r="C113" s="17"/>
      <c r="D113" s="17"/>
      <c r="F113" s="17"/>
    </row>
    <row r="114" spans="1:6" ht="11.25" customHeight="1">
      <c r="A114" s="82"/>
      <c r="B114" s="82"/>
      <c r="C114" s="17"/>
      <c r="D114" s="17"/>
      <c r="F114" s="17"/>
    </row>
    <row r="115" spans="1:6" ht="11.25" customHeight="1">
      <c r="A115" s="82"/>
      <c r="B115" s="82"/>
      <c r="C115" s="17"/>
      <c r="D115" s="17"/>
      <c r="F115" s="17"/>
    </row>
    <row r="116" spans="1:6" ht="11.25" customHeight="1">
      <c r="A116" s="17"/>
      <c r="B116" s="17"/>
      <c r="F116" s="17"/>
    </row>
    <row r="117" spans="1:2" ht="11.25" customHeight="1">
      <c r="A117" s="17"/>
      <c r="B117" s="17"/>
    </row>
  </sheetData>
  <sheetProtection/>
  <mergeCells count="12">
    <mergeCell ref="C1:F1"/>
    <mergeCell ref="C2:H2"/>
    <mergeCell ref="C3:H3"/>
    <mergeCell ref="G59:H59"/>
    <mergeCell ref="A66:B66"/>
    <mergeCell ref="A67:B67"/>
    <mergeCell ref="A69:B69"/>
    <mergeCell ref="A68:B68"/>
    <mergeCell ref="A62:B62"/>
    <mergeCell ref="A63:B63"/>
    <mergeCell ref="A64:B64"/>
    <mergeCell ref="A65:B65"/>
  </mergeCells>
  <printOptions/>
  <pageMargins left="0.7086614173228347" right="0.7086614173228347" top="0.7480314960629921" bottom="0.35433070866141736" header="0.31496062992125984" footer="0.31496062992125984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7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4.50390625" style="17" customWidth="1"/>
    <col min="4" max="4" width="5.50390625" style="17" customWidth="1"/>
    <col min="5" max="11" width="9.75390625" style="17" customWidth="1"/>
    <col min="12" max="12" width="6.625" style="17" customWidth="1"/>
    <col min="13" max="13" width="7.125" style="17" customWidth="1"/>
    <col min="14" max="16384" width="8.875" style="17" customWidth="1"/>
  </cols>
  <sheetData>
    <row r="1" spans="4:11" ht="11.25" customHeight="1">
      <c r="D1" s="93" t="s">
        <v>28</v>
      </c>
      <c r="E1" s="94"/>
      <c r="F1" s="94"/>
      <c r="G1" s="94"/>
      <c r="H1" s="94"/>
      <c r="I1" s="30"/>
      <c r="J1" s="30"/>
      <c r="K1" s="30"/>
    </row>
    <row r="2" spans="4:12" ht="11.25" customHeight="1">
      <c r="D2" s="30"/>
      <c r="E2" s="30"/>
      <c r="F2" s="30"/>
      <c r="G2" s="30"/>
      <c r="H2" s="30"/>
      <c r="I2" s="30"/>
      <c r="J2" s="30"/>
      <c r="K2" s="30"/>
      <c r="L2" s="30"/>
    </row>
    <row r="3" spans="4:13" ht="11.25" customHeight="1">
      <c r="D3" s="30"/>
      <c r="E3" s="90" t="s">
        <v>23</v>
      </c>
      <c r="F3" s="90" t="s">
        <v>25</v>
      </c>
      <c r="G3" s="89" t="s">
        <v>30</v>
      </c>
      <c r="H3" s="90" t="s">
        <v>26</v>
      </c>
      <c r="I3" s="89" t="s">
        <v>30</v>
      </c>
      <c r="J3" s="90" t="s">
        <v>27</v>
      </c>
      <c r="K3" s="89" t="s">
        <v>30</v>
      </c>
      <c r="L3" s="91"/>
      <c r="M3" s="85"/>
    </row>
    <row r="4" spans="4:13" ht="11.25" customHeight="1">
      <c r="D4" s="24"/>
      <c r="E4" s="47" t="s">
        <v>24</v>
      </c>
      <c r="F4" s="41" t="s">
        <v>24</v>
      </c>
      <c r="G4" s="42" t="s">
        <v>29</v>
      </c>
      <c r="H4" s="31" t="s">
        <v>24</v>
      </c>
      <c r="I4" s="42" t="s">
        <v>29</v>
      </c>
      <c r="J4" s="52" t="s">
        <v>24</v>
      </c>
      <c r="K4" s="42" t="s">
        <v>31</v>
      </c>
      <c r="L4" s="83" t="s">
        <v>15</v>
      </c>
      <c r="M4" s="24"/>
    </row>
    <row r="5" spans="4:13" ht="11.25" customHeight="1">
      <c r="D5" s="6">
        <v>1980</v>
      </c>
      <c r="E5" s="48">
        <v>650000</v>
      </c>
      <c r="F5" s="43"/>
      <c r="G5" s="56" t="s">
        <v>32</v>
      </c>
      <c r="H5" s="8"/>
      <c r="I5" s="56" t="s">
        <v>32</v>
      </c>
      <c r="J5" s="53"/>
      <c r="K5" s="84">
        <v>1.4</v>
      </c>
      <c r="L5" s="27"/>
      <c r="M5" s="20"/>
    </row>
    <row r="6" spans="4:13" ht="11.25" customHeight="1">
      <c r="D6" s="3">
        <f>D5+1</f>
        <v>1981</v>
      </c>
      <c r="E6" s="49">
        <v>715000</v>
      </c>
      <c r="F6" s="44">
        <v>1100000</v>
      </c>
      <c r="G6" s="64">
        <f>F6*(K$37/G$37)</f>
        <v>986206.8965517242</v>
      </c>
      <c r="H6" s="1"/>
      <c r="I6" s="59"/>
      <c r="J6" s="54"/>
      <c r="K6" s="66">
        <f>G6*K$5</f>
        <v>1380689.6551724137</v>
      </c>
      <c r="L6" s="18"/>
      <c r="M6" s="12"/>
    </row>
    <row r="7" spans="4:13" ht="11.25" customHeight="1">
      <c r="D7" s="3">
        <f aca="true" t="shared" si="0" ref="D7:D45">D6+1</f>
        <v>1982</v>
      </c>
      <c r="E7" s="49">
        <v>770000</v>
      </c>
      <c r="F7" s="44">
        <v>1200000</v>
      </c>
      <c r="G7" s="64">
        <f>F7*(K$37/G$37)</f>
        <v>1075862.0689655172</v>
      </c>
      <c r="H7" s="1"/>
      <c r="I7" s="59"/>
      <c r="J7" s="54"/>
      <c r="K7" s="66">
        <f>G7*K$5</f>
        <v>1506206.896551724</v>
      </c>
      <c r="L7" s="18"/>
      <c r="M7" s="12"/>
    </row>
    <row r="8" spans="4:13" ht="11.25" customHeight="1">
      <c r="D8" s="3">
        <f t="shared" si="0"/>
        <v>1983</v>
      </c>
      <c r="E8" s="49"/>
      <c r="F8" s="44"/>
      <c r="G8" s="42"/>
      <c r="H8" s="4">
        <v>1300000</v>
      </c>
      <c r="I8" s="64">
        <f>H8*(K$37/I$37)</f>
        <v>1207142.8571428573</v>
      </c>
      <c r="J8" s="45"/>
      <c r="K8" s="80">
        <f>I8*K$5</f>
        <v>1690000</v>
      </c>
      <c r="L8" s="14"/>
      <c r="M8" s="12"/>
    </row>
    <row r="9" spans="4:13" ht="11.25" customHeight="1">
      <c r="D9" s="3">
        <f t="shared" si="0"/>
        <v>1984</v>
      </c>
      <c r="E9" s="49"/>
      <c r="F9" s="44"/>
      <c r="G9" s="42"/>
      <c r="H9" s="1"/>
      <c r="I9" s="59"/>
      <c r="J9" s="44">
        <v>2720000</v>
      </c>
      <c r="K9" s="65">
        <f>J9*K$5</f>
        <v>3807999.9999999995</v>
      </c>
      <c r="L9" s="18"/>
      <c r="M9" s="29"/>
    </row>
    <row r="10" spans="4:13" ht="11.25" customHeight="1">
      <c r="D10" s="3">
        <f t="shared" si="0"/>
        <v>1985</v>
      </c>
      <c r="E10" s="49"/>
      <c r="F10" s="44"/>
      <c r="G10" s="42"/>
      <c r="H10" s="1"/>
      <c r="I10" s="59"/>
      <c r="J10" s="44">
        <v>3550000</v>
      </c>
      <c r="K10" s="65">
        <f>J10*K$5</f>
        <v>4970000</v>
      </c>
      <c r="L10" s="18"/>
      <c r="M10" s="28">
        <f>J10/J9*100</f>
        <v>130.51470588235296</v>
      </c>
    </row>
    <row r="11" spans="4:13" ht="11.25" customHeight="1">
      <c r="D11" s="3">
        <f t="shared" si="0"/>
        <v>1986</v>
      </c>
      <c r="E11" s="49"/>
      <c r="F11" s="44"/>
      <c r="G11" s="42"/>
      <c r="H11" s="1"/>
      <c r="I11" s="59"/>
      <c r="J11" s="44">
        <v>5500000</v>
      </c>
      <c r="K11" s="65">
        <f>J11*K$5</f>
        <v>7699999.999999999</v>
      </c>
      <c r="L11" s="14">
        <v>100</v>
      </c>
      <c r="M11" s="28">
        <f>J11/J10*100</f>
        <v>154.92957746478874</v>
      </c>
    </row>
    <row r="12" spans="4:13" ht="11.25" customHeight="1">
      <c r="D12" s="3">
        <f t="shared" si="0"/>
        <v>1987</v>
      </c>
      <c r="E12" s="49"/>
      <c r="F12" s="44"/>
      <c r="G12" s="42"/>
      <c r="H12" s="1"/>
      <c r="I12" s="59"/>
      <c r="J12" s="54"/>
      <c r="K12" s="58"/>
      <c r="L12" s="18"/>
      <c r="M12" s="29"/>
    </row>
    <row r="13" spans="4:13" ht="11.25" customHeight="1">
      <c r="D13" s="3">
        <f t="shared" si="0"/>
        <v>1988</v>
      </c>
      <c r="E13" s="49"/>
      <c r="F13" s="44"/>
      <c r="G13" s="42"/>
      <c r="H13" s="1"/>
      <c r="I13" s="59"/>
      <c r="J13" s="54"/>
      <c r="K13" s="58"/>
      <c r="L13" s="18"/>
      <c r="M13" s="29"/>
    </row>
    <row r="14" spans="4:13" ht="11.25" customHeight="1">
      <c r="D14" s="3">
        <f t="shared" si="0"/>
        <v>1989</v>
      </c>
      <c r="E14" s="49"/>
      <c r="F14" s="44"/>
      <c r="G14" s="42"/>
      <c r="H14" s="1"/>
      <c r="I14" s="59"/>
      <c r="J14" s="54"/>
      <c r="K14" s="58"/>
      <c r="L14" s="18"/>
      <c r="M14" s="29"/>
    </row>
    <row r="15" spans="4:13" ht="11.25" customHeight="1">
      <c r="D15" s="9">
        <f t="shared" si="0"/>
        <v>1990</v>
      </c>
      <c r="E15" s="48"/>
      <c r="F15" s="43"/>
      <c r="G15" s="56"/>
      <c r="H15" s="8"/>
      <c r="I15" s="60"/>
      <c r="J15" s="53"/>
      <c r="K15" s="62"/>
      <c r="L15" s="87"/>
      <c r="M15" s="29"/>
    </row>
    <row r="16" spans="4:13" ht="11.25" customHeight="1">
      <c r="D16" s="3">
        <f t="shared" si="0"/>
        <v>1991</v>
      </c>
      <c r="E16" s="49"/>
      <c r="F16" s="44"/>
      <c r="G16" s="42"/>
      <c r="H16" s="1"/>
      <c r="I16" s="59"/>
      <c r="J16" s="54"/>
      <c r="K16" s="58"/>
      <c r="L16" s="18"/>
      <c r="M16" s="12"/>
    </row>
    <row r="17" spans="4:13" ht="11.25" customHeight="1">
      <c r="D17" s="3">
        <f t="shared" si="0"/>
        <v>1992</v>
      </c>
      <c r="E17" s="49"/>
      <c r="F17" s="44"/>
      <c r="G17" s="42"/>
      <c r="H17" s="1"/>
      <c r="I17" s="59"/>
      <c r="J17" s="54"/>
      <c r="K17" s="58"/>
      <c r="L17" s="18"/>
      <c r="M17" s="12"/>
    </row>
    <row r="18" spans="4:13" ht="11.25" customHeight="1">
      <c r="D18" s="3">
        <f t="shared" si="0"/>
        <v>1993</v>
      </c>
      <c r="E18" s="49"/>
      <c r="F18" s="44"/>
      <c r="G18" s="42"/>
      <c r="H18" s="1"/>
      <c r="I18" s="59"/>
      <c r="J18" s="54"/>
      <c r="K18" s="58"/>
      <c r="L18" s="18"/>
      <c r="M18" s="12"/>
    </row>
    <row r="19" spans="4:13" ht="11.25" customHeight="1">
      <c r="D19" s="3">
        <f t="shared" si="0"/>
        <v>1994</v>
      </c>
      <c r="E19" s="49"/>
      <c r="F19" s="44"/>
      <c r="G19" s="42"/>
      <c r="H19" s="1"/>
      <c r="I19" s="59"/>
      <c r="J19" s="54"/>
      <c r="K19" s="58"/>
      <c r="L19" s="18"/>
      <c r="M19" s="12"/>
    </row>
    <row r="20" spans="4:13" ht="11.25" customHeight="1">
      <c r="D20" s="3">
        <f t="shared" si="0"/>
        <v>1995</v>
      </c>
      <c r="E20" s="50"/>
      <c r="F20" s="45"/>
      <c r="G20" s="58"/>
      <c r="H20" s="1"/>
      <c r="I20" s="59"/>
      <c r="J20" s="54"/>
      <c r="K20" s="58"/>
      <c r="L20" s="18"/>
      <c r="M20" s="12"/>
    </row>
    <row r="21" spans="4:13" ht="11.25" customHeight="1">
      <c r="D21" s="3">
        <f t="shared" si="0"/>
        <v>1996</v>
      </c>
      <c r="E21" s="50"/>
      <c r="F21" s="45"/>
      <c r="G21" s="58"/>
      <c r="H21" s="4"/>
      <c r="I21" s="59"/>
      <c r="J21" s="45"/>
      <c r="K21" s="58"/>
      <c r="L21" s="18"/>
      <c r="M21" s="12"/>
    </row>
    <row r="22" spans="4:13" ht="11.25" customHeight="1">
      <c r="D22" s="3">
        <f t="shared" si="0"/>
        <v>1997</v>
      </c>
      <c r="E22" s="49"/>
      <c r="F22" s="44"/>
      <c r="G22" s="42"/>
      <c r="H22" s="1"/>
      <c r="I22" s="59"/>
      <c r="J22" s="54"/>
      <c r="K22" s="58"/>
      <c r="L22" s="18"/>
      <c r="M22" s="12"/>
    </row>
    <row r="23" spans="4:13" ht="11.25" customHeight="1">
      <c r="D23" s="3">
        <f t="shared" si="0"/>
        <v>1998</v>
      </c>
      <c r="E23" s="49"/>
      <c r="F23" s="44"/>
      <c r="G23" s="42"/>
      <c r="H23" s="1"/>
      <c r="I23" s="59"/>
      <c r="J23" s="54"/>
      <c r="K23" s="58"/>
      <c r="L23" s="18"/>
      <c r="M23" s="12"/>
    </row>
    <row r="24" spans="4:13" ht="11.25" customHeight="1">
      <c r="D24" s="3">
        <f t="shared" si="0"/>
        <v>1999</v>
      </c>
      <c r="E24" s="49"/>
      <c r="F24" s="44"/>
      <c r="G24" s="42"/>
      <c r="H24" s="1"/>
      <c r="I24" s="59"/>
      <c r="J24" s="54"/>
      <c r="K24" s="58"/>
      <c r="L24" s="18"/>
      <c r="M24" s="12"/>
    </row>
    <row r="25" spans="4:13" ht="11.25" customHeight="1">
      <c r="D25" s="9">
        <f t="shared" si="0"/>
        <v>2000</v>
      </c>
      <c r="E25" s="48"/>
      <c r="F25" s="43"/>
      <c r="G25" s="56"/>
      <c r="H25" s="8"/>
      <c r="I25" s="60"/>
      <c r="J25" s="53"/>
      <c r="K25" s="62"/>
      <c r="L25" s="87"/>
      <c r="M25" s="12"/>
    </row>
    <row r="26" spans="4:13" ht="11.25" customHeight="1">
      <c r="D26" s="3">
        <f t="shared" si="0"/>
        <v>2001</v>
      </c>
      <c r="E26" s="49"/>
      <c r="F26" s="44"/>
      <c r="G26" s="42"/>
      <c r="H26" s="1"/>
      <c r="I26" s="59"/>
      <c r="J26" s="54"/>
      <c r="K26" s="58"/>
      <c r="L26" s="18"/>
      <c r="M26" s="12"/>
    </row>
    <row r="27" spans="4:13" ht="11.25" customHeight="1">
      <c r="D27" s="3">
        <f t="shared" si="0"/>
        <v>2002</v>
      </c>
      <c r="E27" s="49"/>
      <c r="F27" s="44"/>
      <c r="G27" s="42"/>
      <c r="H27" s="1"/>
      <c r="I27" s="59"/>
      <c r="J27" s="54"/>
      <c r="K27" s="58"/>
      <c r="L27" s="18"/>
      <c r="M27" s="12"/>
    </row>
    <row r="28" spans="4:13" ht="11.25" customHeight="1">
      <c r="D28" s="3">
        <f t="shared" si="0"/>
        <v>2003</v>
      </c>
      <c r="E28" s="49"/>
      <c r="F28" s="44"/>
      <c r="G28" s="42"/>
      <c r="H28" s="1"/>
      <c r="I28" s="59"/>
      <c r="J28" s="54"/>
      <c r="K28" s="58"/>
      <c r="L28" s="18"/>
      <c r="M28" s="12"/>
    </row>
    <row r="29" spans="4:13" ht="11.25" customHeight="1">
      <c r="D29" s="3">
        <f t="shared" si="0"/>
        <v>2004</v>
      </c>
      <c r="E29" s="49"/>
      <c r="F29" s="44"/>
      <c r="G29" s="42"/>
      <c r="H29" s="1"/>
      <c r="I29" s="59"/>
      <c r="J29" s="54"/>
      <c r="K29" s="58"/>
      <c r="L29" s="18"/>
      <c r="M29" s="12"/>
    </row>
    <row r="30" spans="4:13" ht="11.25" customHeight="1">
      <c r="D30" s="3">
        <f t="shared" si="0"/>
        <v>2005</v>
      </c>
      <c r="E30" s="49"/>
      <c r="F30" s="44"/>
      <c r="G30" s="42"/>
      <c r="H30" s="1"/>
      <c r="I30" s="59"/>
      <c r="J30" s="54"/>
      <c r="K30" s="58"/>
      <c r="L30" s="18"/>
      <c r="M30" s="12"/>
    </row>
    <row r="31" spans="4:13" ht="11.25" customHeight="1">
      <c r="D31" s="3">
        <f t="shared" si="0"/>
        <v>2006</v>
      </c>
      <c r="E31" s="49"/>
      <c r="F31" s="44"/>
      <c r="G31" s="42"/>
      <c r="H31" s="1"/>
      <c r="I31" s="59"/>
      <c r="J31" s="54"/>
      <c r="K31" s="58"/>
      <c r="L31" s="18"/>
      <c r="M31" s="12"/>
    </row>
    <row r="32" spans="4:13" ht="11.25" customHeight="1">
      <c r="D32" s="3">
        <f t="shared" si="0"/>
        <v>2007</v>
      </c>
      <c r="E32" s="49"/>
      <c r="F32" s="44"/>
      <c r="G32" s="42"/>
      <c r="H32" s="1"/>
      <c r="I32" s="59"/>
      <c r="J32" s="54"/>
      <c r="K32" s="58"/>
      <c r="L32" s="18"/>
      <c r="M32" s="12"/>
    </row>
    <row r="33" spans="4:13" ht="11.25" customHeight="1">
      <c r="D33" s="3">
        <f t="shared" si="0"/>
        <v>2008</v>
      </c>
      <c r="E33" s="49"/>
      <c r="F33" s="44"/>
      <c r="G33" s="42"/>
      <c r="H33" s="1"/>
      <c r="I33" s="59"/>
      <c r="J33" s="54"/>
      <c r="K33" s="58"/>
      <c r="L33" s="18"/>
      <c r="M33" s="12"/>
    </row>
    <row r="34" spans="4:13" ht="11.25" customHeight="1">
      <c r="D34" s="3">
        <f t="shared" si="0"/>
        <v>2009</v>
      </c>
      <c r="E34" s="49"/>
      <c r="F34" s="44"/>
      <c r="G34" s="42"/>
      <c r="H34" s="1"/>
      <c r="I34" s="59"/>
      <c r="J34" s="54"/>
      <c r="K34" s="58"/>
      <c r="L34" s="23"/>
      <c r="M34" s="12"/>
    </row>
    <row r="35" spans="4:13" ht="11.25" customHeight="1">
      <c r="D35" s="9">
        <f t="shared" si="0"/>
        <v>2010</v>
      </c>
      <c r="E35" s="48"/>
      <c r="F35" s="43"/>
      <c r="G35" s="56"/>
      <c r="H35" s="8"/>
      <c r="I35" s="60"/>
      <c r="J35" s="53"/>
      <c r="K35" s="62"/>
      <c r="L35" s="88"/>
      <c r="M35" s="12"/>
    </row>
    <row r="36" spans="4:13" ht="11.25" customHeight="1">
      <c r="D36" s="3">
        <f t="shared" si="0"/>
        <v>2011</v>
      </c>
      <c r="E36" s="51"/>
      <c r="F36" s="46"/>
      <c r="G36" s="57"/>
      <c r="H36" s="1"/>
      <c r="I36" s="59"/>
      <c r="J36" s="54"/>
      <c r="K36" s="58"/>
      <c r="L36" s="23"/>
      <c r="M36" s="12"/>
    </row>
    <row r="37" spans="4:13" ht="11.25" customHeight="1">
      <c r="D37" s="3">
        <f t="shared" si="0"/>
        <v>2012</v>
      </c>
      <c r="E37" s="51"/>
      <c r="F37" s="46"/>
      <c r="G37" s="57">
        <v>1160000</v>
      </c>
      <c r="H37" s="1"/>
      <c r="I37" s="59">
        <v>1120000</v>
      </c>
      <c r="J37" s="54"/>
      <c r="K37" s="58">
        <v>1040000</v>
      </c>
      <c r="L37" s="23"/>
      <c r="M37" s="12"/>
    </row>
    <row r="38" spans="4:13" ht="11.25" customHeight="1">
      <c r="D38" s="3">
        <f t="shared" si="0"/>
        <v>2013</v>
      </c>
      <c r="E38" s="51"/>
      <c r="F38" s="46"/>
      <c r="G38" s="57"/>
      <c r="H38" s="19"/>
      <c r="I38" s="61"/>
      <c r="J38" s="55"/>
      <c r="K38" s="63"/>
      <c r="L38" s="23"/>
      <c r="M38" s="12"/>
    </row>
    <row r="39" spans="4:13" ht="11.25" customHeight="1">
      <c r="D39" s="3">
        <f t="shared" si="0"/>
        <v>2014</v>
      </c>
      <c r="E39" s="51"/>
      <c r="F39" s="46"/>
      <c r="G39" s="57"/>
      <c r="H39" s="19"/>
      <c r="I39" s="61"/>
      <c r="J39" s="55"/>
      <c r="K39" s="63"/>
      <c r="L39" s="23"/>
      <c r="M39" s="12"/>
    </row>
    <row r="40" spans="4:13" ht="11.25" customHeight="1">
      <c r="D40" s="3">
        <f t="shared" si="0"/>
        <v>2015</v>
      </c>
      <c r="E40" s="51"/>
      <c r="F40" s="46"/>
      <c r="G40" s="57"/>
      <c r="H40" s="19"/>
      <c r="I40" s="61"/>
      <c r="J40" s="55"/>
      <c r="K40" s="63"/>
      <c r="L40" s="23"/>
      <c r="M40" s="12"/>
    </row>
    <row r="41" spans="4:13" ht="11.25" customHeight="1">
      <c r="D41" s="3">
        <f t="shared" si="0"/>
        <v>2016</v>
      </c>
      <c r="E41" s="51"/>
      <c r="F41" s="46"/>
      <c r="G41" s="57"/>
      <c r="H41" s="19"/>
      <c r="I41" s="61"/>
      <c r="J41" s="55"/>
      <c r="K41" s="63"/>
      <c r="L41" s="23"/>
      <c r="M41" s="20"/>
    </row>
    <row r="42" spans="4:13" ht="11.25" customHeight="1">
      <c r="D42" s="3">
        <f t="shared" si="0"/>
        <v>2017</v>
      </c>
      <c r="E42" s="51"/>
      <c r="F42" s="46"/>
      <c r="G42" s="57"/>
      <c r="H42" s="19"/>
      <c r="I42" s="61"/>
      <c r="J42" s="55"/>
      <c r="K42" s="63"/>
      <c r="L42" s="23"/>
      <c r="M42" s="20"/>
    </row>
    <row r="43" spans="4:13" ht="11.25" customHeight="1">
      <c r="D43" s="3">
        <f t="shared" si="0"/>
        <v>2018</v>
      </c>
      <c r="E43" s="51"/>
      <c r="F43" s="46"/>
      <c r="G43" s="57"/>
      <c r="H43" s="19"/>
      <c r="I43" s="61"/>
      <c r="J43" s="55"/>
      <c r="K43" s="63"/>
      <c r="L43" s="23"/>
      <c r="M43" s="20"/>
    </row>
    <row r="44" spans="4:13" ht="11.25" customHeight="1">
      <c r="D44" s="3">
        <f t="shared" si="0"/>
        <v>2019</v>
      </c>
      <c r="E44" s="51"/>
      <c r="F44" s="46"/>
      <c r="G44" s="57"/>
      <c r="H44" s="19"/>
      <c r="I44" s="61"/>
      <c r="J44" s="55"/>
      <c r="K44" s="63"/>
      <c r="L44" s="23"/>
      <c r="M44" s="20"/>
    </row>
    <row r="45" spans="4:13" ht="11.25" customHeight="1">
      <c r="D45" s="3">
        <f t="shared" si="0"/>
        <v>2020</v>
      </c>
      <c r="E45" s="51"/>
      <c r="F45" s="46"/>
      <c r="G45" s="57"/>
      <c r="H45" s="19"/>
      <c r="I45" s="61"/>
      <c r="J45" s="55"/>
      <c r="K45" s="63"/>
      <c r="L45" s="23"/>
      <c r="M45" s="10"/>
    </row>
    <row r="46" spans="8:13" ht="11.25" customHeight="1">
      <c r="H46" s="11"/>
      <c r="I46" s="11"/>
      <c r="J46" s="11"/>
      <c r="K46" s="11"/>
      <c r="L46" s="11"/>
      <c r="M46" s="11"/>
    </row>
    <row r="47" ht="11.25" customHeight="1">
      <c r="M47" s="11"/>
    </row>
    <row r="48" spans="4:13" ht="11.25" customHeight="1">
      <c r="D48" s="92">
        <v>26481</v>
      </c>
      <c r="E48" s="92"/>
      <c r="F48" s="81" t="s">
        <v>5</v>
      </c>
      <c r="G48" s="81"/>
      <c r="H48" s="81"/>
      <c r="I48" s="81"/>
      <c r="J48" s="81"/>
      <c r="M48" s="11"/>
    </row>
    <row r="49" spans="4:13" ht="11.25" customHeight="1">
      <c r="D49" s="92">
        <v>26938</v>
      </c>
      <c r="E49" s="92"/>
      <c r="F49" s="81" t="s">
        <v>6</v>
      </c>
      <c r="G49" s="81"/>
      <c r="H49" s="81"/>
      <c r="I49" s="81"/>
      <c r="J49" s="81"/>
      <c r="M49" s="11"/>
    </row>
    <row r="50" spans="4:13" ht="11.25" customHeight="1">
      <c r="D50" s="92">
        <v>28887</v>
      </c>
      <c r="E50" s="92"/>
      <c r="F50" s="81" t="s">
        <v>7</v>
      </c>
      <c r="G50" s="81"/>
      <c r="H50" s="81"/>
      <c r="I50" s="81"/>
      <c r="J50" s="81"/>
      <c r="M50" s="11"/>
    </row>
    <row r="51" spans="4:13" ht="11.25" customHeight="1">
      <c r="D51" s="92">
        <v>31291</v>
      </c>
      <c r="E51" s="92"/>
      <c r="F51" s="81" t="s">
        <v>39</v>
      </c>
      <c r="G51" s="81"/>
      <c r="H51" s="81"/>
      <c r="I51" s="81"/>
      <c r="J51" s="81"/>
      <c r="M51" s="11"/>
    </row>
    <row r="52" spans="4:13" ht="11.25" customHeight="1">
      <c r="D52" s="92">
        <v>32933</v>
      </c>
      <c r="E52" s="92"/>
      <c r="F52" s="81" t="s">
        <v>40</v>
      </c>
      <c r="G52" s="81"/>
      <c r="H52" s="81"/>
      <c r="I52" s="81"/>
      <c r="J52" s="81"/>
      <c r="M52" s="11"/>
    </row>
    <row r="53" spans="4:13" ht="11.25" customHeight="1">
      <c r="D53" s="92" t="s">
        <v>13</v>
      </c>
      <c r="E53" s="92"/>
      <c r="F53" s="81" t="s">
        <v>9</v>
      </c>
      <c r="G53" s="81"/>
      <c r="H53" s="81"/>
      <c r="I53" s="81"/>
      <c r="J53" s="81"/>
      <c r="M53" s="11"/>
    </row>
    <row r="54" spans="4:13" ht="11.25" customHeight="1">
      <c r="D54" s="92" t="s">
        <v>14</v>
      </c>
      <c r="E54" s="92"/>
      <c r="F54" s="81" t="s">
        <v>11</v>
      </c>
      <c r="G54" s="81"/>
      <c r="H54" s="81"/>
      <c r="I54" s="81"/>
      <c r="J54" s="81"/>
      <c r="M54" s="11"/>
    </row>
    <row r="55" spans="4:10" ht="11.25" customHeight="1">
      <c r="D55" s="92">
        <v>39692</v>
      </c>
      <c r="E55" s="92"/>
      <c r="F55" s="81" t="s">
        <v>12</v>
      </c>
      <c r="G55" s="81"/>
      <c r="H55" s="81"/>
      <c r="I55" s="81"/>
      <c r="J55" s="81"/>
    </row>
    <row r="63" ht="11.25" customHeight="1">
      <c r="M63" s="11"/>
    </row>
    <row r="64" ht="11.25" customHeight="1">
      <c r="M64" s="11"/>
    </row>
    <row r="65" ht="11.25" customHeight="1">
      <c r="M65" s="11"/>
    </row>
    <row r="66" ht="11.25" customHeight="1">
      <c r="M66" s="11"/>
    </row>
    <row r="67" ht="11.25" customHeight="1">
      <c r="M67" s="11"/>
    </row>
    <row r="68" ht="11.25" customHeight="1">
      <c r="M68" s="11"/>
    </row>
    <row r="69" ht="11.25" customHeight="1">
      <c r="M69" s="11"/>
    </row>
    <row r="70" ht="11.25" customHeight="1">
      <c r="M70" s="11"/>
    </row>
    <row r="71" ht="11.25" customHeight="1">
      <c r="M71" s="11"/>
    </row>
    <row r="72" ht="11.25" customHeight="1">
      <c r="M72" s="11"/>
    </row>
    <row r="73" ht="11.25" customHeight="1">
      <c r="M73" s="11"/>
    </row>
    <row r="74" ht="11.25" customHeight="1">
      <c r="M74" s="11"/>
    </row>
    <row r="75" ht="11.25" customHeight="1">
      <c r="M75" s="11"/>
    </row>
    <row r="76" ht="11.25" customHeight="1">
      <c r="M76" s="11"/>
    </row>
  </sheetData>
  <sheetProtection/>
  <mergeCells count="9">
    <mergeCell ref="D52:E52"/>
    <mergeCell ref="D53:E53"/>
    <mergeCell ref="D54:E54"/>
    <mergeCell ref="D55:E55"/>
    <mergeCell ref="D50:E50"/>
    <mergeCell ref="D1:H1"/>
    <mergeCell ref="D48:E48"/>
    <mergeCell ref="D49:E49"/>
    <mergeCell ref="D51:E5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J78"/>
  <sheetViews>
    <sheetView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7" customWidth="1"/>
    <col min="4" max="4" width="5.50390625" style="17" customWidth="1"/>
    <col min="5" max="5" width="8.75390625" style="17" customWidth="1"/>
    <col min="6" max="6" width="10.125" style="17" customWidth="1"/>
    <col min="7" max="7" width="6.625" style="17" customWidth="1"/>
    <col min="8" max="8" width="7.125" style="17" customWidth="1"/>
    <col min="9" max="16384" width="8.875" style="17" customWidth="1"/>
  </cols>
  <sheetData>
    <row r="1" spans="4:6" ht="11.25" customHeight="1">
      <c r="D1" s="93" t="s">
        <v>19</v>
      </c>
      <c r="E1" s="94"/>
      <c r="F1" s="94"/>
    </row>
    <row r="2" spans="4:7" ht="11.25" customHeight="1">
      <c r="D2" s="93" t="s">
        <v>21</v>
      </c>
      <c r="E2" s="94"/>
      <c r="F2" s="94"/>
      <c r="G2" s="94"/>
    </row>
    <row r="3" spans="4:7" ht="11.25" customHeight="1">
      <c r="D3" s="94"/>
      <c r="E3" s="94"/>
      <c r="F3" s="94"/>
      <c r="G3" s="94"/>
    </row>
    <row r="4" spans="4:8" ht="11.25" customHeight="1">
      <c r="D4" s="24"/>
      <c r="E4" s="25"/>
      <c r="F4" s="40"/>
      <c r="G4" s="26" t="s">
        <v>15</v>
      </c>
      <c r="H4" s="24"/>
    </row>
    <row r="5" spans="4:8" ht="11.25" customHeight="1">
      <c r="D5" s="6">
        <v>1980</v>
      </c>
      <c r="E5" s="7"/>
      <c r="F5" s="8"/>
      <c r="G5" s="27"/>
      <c r="H5" s="12"/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45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/>
      <c r="F8" s="1"/>
      <c r="G8" s="18"/>
      <c r="H8" s="12"/>
    </row>
    <row r="9" spans="4:8" ht="11.25" customHeight="1">
      <c r="D9" s="3">
        <f t="shared" si="0"/>
        <v>1984</v>
      </c>
      <c r="E9" s="2"/>
      <c r="F9" s="1"/>
      <c r="G9" s="18"/>
      <c r="H9" s="12"/>
    </row>
    <row r="10" spans="4:8" ht="11.25" customHeight="1">
      <c r="D10" s="3">
        <f t="shared" si="0"/>
        <v>1985</v>
      </c>
      <c r="E10" s="2"/>
      <c r="F10" s="1"/>
      <c r="G10" s="18"/>
      <c r="H10" s="12"/>
    </row>
    <row r="11" spans="4:8" ht="11.25" customHeight="1">
      <c r="D11" s="3">
        <f t="shared" si="0"/>
        <v>1986</v>
      </c>
      <c r="E11" s="2">
        <v>12900000</v>
      </c>
      <c r="F11" s="1"/>
      <c r="G11" s="14">
        <v>100</v>
      </c>
      <c r="H11" s="12"/>
    </row>
    <row r="12" spans="4:8" ht="11.25" customHeight="1">
      <c r="D12" s="3">
        <f t="shared" si="0"/>
        <v>1987</v>
      </c>
      <c r="E12" s="2">
        <v>18700000</v>
      </c>
      <c r="F12" s="1"/>
      <c r="G12" s="15">
        <f>E12/E$11*100</f>
        <v>144.9612403100775</v>
      </c>
      <c r="H12" s="28">
        <f>G12/G11*100</f>
        <v>144.9612403100775</v>
      </c>
    </row>
    <row r="13" spans="4:8" ht="11.25" customHeight="1">
      <c r="D13" s="3">
        <f t="shared" si="0"/>
        <v>1988</v>
      </c>
      <c r="E13" s="2">
        <v>19400000</v>
      </c>
      <c r="F13" s="1"/>
      <c r="G13" s="15">
        <f aca="true" t="shared" si="1" ref="G13:G37">E13/E$11*100</f>
        <v>150.3875968992248</v>
      </c>
      <c r="H13" s="28">
        <f>G13/G12*100</f>
        <v>103.74331550802141</v>
      </c>
    </row>
    <row r="14" spans="4:8" ht="11.25" customHeight="1">
      <c r="D14" s="3">
        <f t="shared" si="0"/>
        <v>1989</v>
      </c>
      <c r="E14" s="2">
        <v>19400000</v>
      </c>
      <c r="F14" s="1"/>
      <c r="G14" s="15">
        <f t="shared" si="1"/>
        <v>150.3875968992248</v>
      </c>
      <c r="H14" s="28">
        <f>G14/G13*100</f>
        <v>100</v>
      </c>
    </row>
    <row r="15" spans="4:8" ht="11.25" customHeight="1">
      <c r="D15" s="9">
        <f t="shared" si="0"/>
        <v>1990</v>
      </c>
      <c r="E15" s="7">
        <v>19700000</v>
      </c>
      <c r="F15" s="8"/>
      <c r="G15" s="16">
        <f t="shared" si="1"/>
        <v>152.71317829457365</v>
      </c>
      <c r="H15" s="28">
        <f>G15/G14*100</f>
        <v>101.54639175257734</v>
      </c>
    </row>
    <row r="16" spans="4:8" ht="11.25" customHeight="1">
      <c r="D16" s="3">
        <f t="shared" si="0"/>
        <v>1991</v>
      </c>
      <c r="E16" s="2">
        <v>19700000</v>
      </c>
      <c r="F16" s="1"/>
      <c r="G16" s="15">
        <f t="shared" si="1"/>
        <v>152.71317829457365</v>
      </c>
      <c r="H16" s="12"/>
    </row>
    <row r="17" spans="4:8" ht="11.25" customHeight="1">
      <c r="D17" s="3">
        <f t="shared" si="0"/>
        <v>1992</v>
      </c>
      <c r="E17" s="2">
        <v>16500000</v>
      </c>
      <c r="F17" s="1"/>
      <c r="G17" s="15">
        <f t="shared" si="1"/>
        <v>127.90697674418605</v>
      </c>
      <c r="H17" s="12"/>
    </row>
    <row r="18" spans="4:8" ht="11.25" customHeight="1">
      <c r="D18" s="3">
        <f t="shared" si="0"/>
        <v>1993</v>
      </c>
      <c r="E18" s="2">
        <v>12000000</v>
      </c>
      <c r="F18" s="1"/>
      <c r="G18" s="15">
        <f t="shared" si="1"/>
        <v>93.02325581395348</v>
      </c>
      <c r="H18" s="12"/>
    </row>
    <row r="19" spans="4:8" ht="11.25" customHeight="1">
      <c r="D19" s="3">
        <f t="shared" si="0"/>
        <v>1994</v>
      </c>
      <c r="E19" s="2">
        <v>9150000</v>
      </c>
      <c r="F19" s="1"/>
      <c r="G19" s="15">
        <f t="shared" si="1"/>
        <v>70.93023255813954</v>
      </c>
      <c r="H19" s="12"/>
    </row>
    <row r="20" spans="4:8" ht="11.25" customHeight="1">
      <c r="D20" s="3">
        <f t="shared" si="0"/>
        <v>1995</v>
      </c>
      <c r="E20" s="4">
        <v>6500000</v>
      </c>
      <c r="F20" s="1"/>
      <c r="G20" s="15">
        <f t="shared" si="1"/>
        <v>50.3875968992248</v>
      </c>
      <c r="H20" s="12"/>
    </row>
    <row r="21" spans="4:8" ht="11.25" customHeight="1">
      <c r="D21" s="3">
        <f t="shared" si="0"/>
        <v>1996</v>
      </c>
      <c r="E21" s="4">
        <v>5100000</v>
      </c>
      <c r="F21" s="4"/>
      <c r="G21" s="15">
        <f t="shared" si="1"/>
        <v>39.53488372093023</v>
      </c>
      <c r="H21" s="12"/>
    </row>
    <row r="22" spans="4:8" ht="11.25" customHeight="1">
      <c r="D22" s="3">
        <f t="shared" si="0"/>
        <v>1997</v>
      </c>
      <c r="E22" s="2">
        <v>4750000</v>
      </c>
      <c r="F22" s="1"/>
      <c r="G22" s="15">
        <f t="shared" si="1"/>
        <v>36.82170542635659</v>
      </c>
      <c r="H22" s="12"/>
    </row>
    <row r="23" spans="4:8" ht="11.25" customHeight="1">
      <c r="D23" s="3">
        <f t="shared" si="0"/>
        <v>1998</v>
      </c>
      <c r="E23" s="2">
        <v>4700000</v>
      </c>
      <c r="F23" s="1"/>
      <c r="G23" s="15">
        <f t="shared" si="1"/>
        <v>36.434108527131784</v>
      </c>
      <c r="H23" s="12"/>
    </row>
    <row r="24" spans="4:8" ht="11.25" customHeight="1">
      <c r="D24" s="3">
        <f t="shared" si="0"/>
        <v>1999</v>
      </c>
      <c r="E24" s="2">
        <v>4400000</v>
      </c>
      <c r="F24" s="1"/>
      <c r="G24" s="15">
        <f t="shared" si="1"/>
        <v>34.10852713178294</v>
      </c>
      <c r="H24" s="12"/>
    </row>
    <row r="25" spans="4:8" ht="11.25" customHeight="1">
      <c r="D25" s="9">
        <f t="shared" si="0"/>
        <v>2000</v>
      </c>
      <c r="E25" s="7">
        <v>4100000</v>
      </c>
      <c r="F25" s="8"/>
      <c r="G25" s="16">
        <f t="shared" si="1"/>
        <v>31.782945736434108</v>
      </c>
      <c r="H25" s="12"/>
    </row>
    <row r="26" spans="4:8" ht="11.25" customHeight="1">
      <c r="D26" s="3">
        <f t="shared" si="0"/>
        <v>2001</v>
      </c>
      <c r="E26" s="2">
        <v>3900000</v>
      </c>
      <c r="F26" s="1"/>
      <c r="G26" s="15">
        <f t="shared" si="1"/>
        <v>30.23255813953488</v>
      </c>
      <c r="H26" s="12"/>
    </row>
    <row r="27" spans="4:8" ht="11.25" customHeight="1">
      <c r="D27" s="3">
        <f t="shared" si="0"/>
        <v>2002</v>
      </c>
      <c r="E27" s="2">
        <v>3700000</v>
      </c>
      <c r="F27" s="1"/>
      <c r="G27" s="15">
        <f t="shared" si="1"/>
        <v>28.68217054263566</v>
      </c>
      <c r="H27" s="12"/>
    </row>
    <row r="28" spans="4:8" ht="11.25" customHeight="1">
      <c r="D28" s="3">
        <f t="shared" si="0"/>
        <v>2003</v>
      </c>
      <c r="E28" s="2">
        <v>3580000</v>
      </c>
      <c r="F28" s="1"/>
      <c r="G28" s="15">
        <f t="shared" si="1"/>
        <v>27.751937984496124</v>
      </c>
      <c r="H28" s="12"/>
    </row>
    <row r="29" spans="4:8" ht="11.25" customHeight="1">
      <c r="D29" s="3">
        <f t="shared" si="0"/>
        <v>2004</v>
      </c>
      <c r="E29" s="2">
        <v>3600000</v>
      </c>
      <c r="F29" s="1"/>
      <c r="G29" s="15">
        <f t="shared" si="1"/>
        <v>27.906976744186046</v>
      </c>
      <c r="H29" s="12"/>
    </row>
    <row r="30" spans="4:8" ht="11.25" customHeight="1">
      <c r="D30" s="3">
        <f t="shared" si="0"/>
        <v>2005</v>
      </c>
      <c r="E30" s="2">
        <v>3960000</v>
      </c>
      <c r="F30" s="1"/>
      <c r="G30" s="15">
        <f t="shared" si="1"/>
        <v>30.697674418604652</v>
      </c>
      <c r="H30" s="12"/>
    </row>
    <row r="31" spans="4:8" ht="11.25" customHeight="1">
      <c r="D31" s="3">
        <f t="shared" si="0"/>
        <v>2006</v>
      </c>
      <c r="E31" s="2">
        <v>4500000</v>
      </c>
      <c r="F31" s="1"/>
      <c r="G31" s="15">
        <f t="shared" si="1"/>
        <v>34.883720930232556</v>
      </c>
      <c r="H31" s="12"/>
    </row>
    <row r="32" spans="4:8" ht="11.25" customHeight="1">
      <c r="D32" s="3">
        <f t="shared" si="0"/>
        <v>2007</v>
      </c>
      <c r="E32" s="2">
        <v>5700000</v>
      </c>
      <c r="F32" s="1"/>
      <c r="G32" s="15">
        <f t="shared" si="1"/>
        <v>44.18604651162791</v>
      </c>
      <c r="H32" s="12"/>
    </row>
    <row r="33" spans="4:8" ht="11.25" customHeight="1">
      <c r="D33" s="3">
        <f t="shared" si="0"/>
        <v>2008</v>
      </c>
      <c r="E33" s="2">
        <v>6250000</v>
      </c>
      <c r="F33" s="1"/>
      <c r="G33" s="15">
        <f t="shared" si="1"/>
        <v>48.44961240310077</v>
      </c>
      <c r="H33" s="12"/>
    </row>
    <row r="34" spans="4:8" ht="11.25" customHeight="1">
      <c r="D34" s="3">
        <f t="shared" si="0"/>
        <v>2009</v>
      </c>
      <c r="E34" s="2">
        <v>5300000</v>
      </c>
      <c r="F34" s="1"/>
      <c r="G34" s="21">
        <f t="shared" si="1"/>
        <v>41.08527131782946</v>
      </c>
      <c r="H34" s="12"/>
    </row>
    <row r="35" spans="4:8" ht="11.25" customHeight="1">
      <c r="D35" s="9">
        <f t="shared" si="0"/>
        <v>2010</v>
      </c>
      <c r="E35" s="7">
        <v>4700000</v>
      </c>
      <c r="F35" s="8"/>
      <c r="G35" s="22">
        <f t="shared" si="1"/>
        <v>36.434108527131784</v>
      </c>
      <c r="H35" s="12"/>
    </row>
    <row r="36" spans="4:8" ht="11.25" customHeight="1">
      <c r="D36" s="3">
        <f t="shared" si="0"/>
        <v>2011</v>
      </c>
      <c r="E36" s="5">
        <v>4540000</v>
      </c>
      <c r="F36" s="1"/>
      <c r="G36" s="21">
        <f t="shared" si="1"/>
        <v>35.1937984496124</v>
      </c>
      <c r="H36" s="12"/>
    </row>
    <row r="37" spans="4:8" ht="11.25" customHeight="1">
      <c r="D37" s="3">
        <f t="shared" si="0"/>
        <v>2012</v>
      </c>
      <c r="E37" s="5">
        <v>4500000</v>
      </c>
      <c r="F37" s="1"/>
      <c r="G37" s="21">
        <f t="shared" si="1"/>
        <v>34.883720930232556</v>
      </c>
      <c r="H37" s="12"/>
    </row>
    <row r="38" spans="4:8" ht="11.25" customHeight="1">
      <c r="D38" s="3">
        <f t="shared" si="0"/>
        <v>2013</v>
      </c>
      <c r="E38" s="5"/>
      <c r="F38" s="19"/>
      <c r="G38" s="23"/>
      <c r="H38" s="12"/>
    </row>
    <row r="39" spans="4:8" ht="11.25" customHeight="1">
      <c r="D39" s="3">
        <f t="shared" si="0"/>
        <v>2014</v>
      </c>
      <c r="E39" s="5"/>
      <c r="F39" s="19"/>
      <c r="G39" s="23"/>
      <c r="H39" s="12"/>
    </row>
    <row r="40" spans="4:8" ht="11.25" customHeight="1">
      <c r="D40" s="3">
        <f t="shared" si="0"/>
        <v>2015</v>
      </c>
      <c r="E40" s="5"/>
      <c r="F40" s="19"/>
      <c r="G40" s="23"/>
      <c r="H40" s="12"/>
    </row>
    <row r="41" spans="4:8" ht="11.25" customHeight="1">
      <c r="D41" s="3">
        <f t="shared" si="0"/>
        <v>2016</v>
      </c>
      <c r="E41" s="5"/>
      <c r="F41" s="19"/>
      <c r="G41" s="23"/>
      <c r="H41" s="20"/>
    </row>
    <row r="42" spans="4:8" ht="11.25" customHeight="1">
      <c r="D42" s="3">
        <f t="shared" si="0"/>
        <v>2017</v>
      </c>
      <c r="E42" s="5"/>
      <c r="F42" s="19"/>
      <c r="G42" s="23"/>
      <c r="H42" s="20"/>
    </row>
    <row r="43" spans="4:8" ht="11.25" customHeight="1">
      <c r="D43" s="3">
        <f t="shared" si="0"/>
        <v>2018</v>
      </c>
      <c r="E43" s="5"/>
      <c r="F43" s="19"/>
      <c r="G43" s="23"/>
      <c r="H43" s="20"/>
    </row>
    <row r="44" spans="4:8" ht="11.25" customHeight="1">
      <c r="D44" s="3">
        <f t="shared" si="0"/>
        <v>2019</v>
      </c>
      <c r="E44" s="5"/>
      <c r="F44" s="19"/>
      <c r="G44" s="23"/>
      <c r="H44" s="20"/>
    </row>
    <row r="45" spans="4:8" ht="11.25" customHeight="1">
      <c r="D45" s="3">
        <f t="shared" si="0"/>
        <v>2020</v>
      </c>
      <c r="E45" s="5"/>
      <c r="F45" s="19"/>
      <c r="G45" s="23"/>
      <c r="H45" s="10"/>
    </row>
    <row r="46" spans="6:8" ht="11.25" customHeight="1">
      <c r="F46" s="11"/>
      <c r="G46" s="11"/>
      <c r="H46" s="11"/>
    </row>
    <row r="47" ht="11.25" customHeight="1">
      <c r="H47" s="11"/>
    </row>
    <row r="48" ht="11.25" customHeight="1">
      <c r="H48" s="11"/>
    </row>
    <row r="49" ht="11.25" customHeight="1">
      <c r="H49" s="11"/>
    </row>
    <row r="50" spans="4:10" ht="11.25" customHeight="1">
      <c r="D50" s="92">
        <v>26481</v>
      </c>
      <c r="E50" s="92"/>
      <c r="F50" s="81" t="s">
        <v>5</v>
      </c>
      <c r="G50" s="81"/>
      <c r="H50" s="81"/>
      <c r="I50" s="81"/>
      <c r="J50" s="81"/>
    </row>
    <row r="51" spans="4:10" ht="11.25" customHeight="1">
      <c r="D51" s="92">
        <v>26938</v>
      </c>
      <c r="E51" s="92"/>
      <c r="F51" s="81" t="s">
        <v>6</v>
      </c>
      <c r="G51" s="81"/>
      <c r="H51" s="81"/>
      <c r="I51" s="81"/>
      <c r="J51" s="81"/>
    </row>
    <row r="52" spans="4:10" ht="11.25" customHeight="1">
      <c r="D52" s="92">
        <v>28887</v>
      </c>
      <c r="E52" s="92"/>
      <c r="F52" s="81" t="s">
        <v>7</v>
      </c>
      <c r="G52" s="81"/>
      <c r="H52" s="81"/>
      <c r="I52" s="81"/>
      <c r="J52" s="81"/>
    </row>
    <row r="53" spans="4:10" ht="11.25" customHeight="1">
      <c r="D53" s="92">
        <v>31291</v>
      </c>
      <c r="E53" s="92"/>
      <c r="F53" s="81" t="s">
        <v>39</v>
      </c>
      <c r="G53" s="81"/>
      <c r="H53" s="81"/>
      <c r="I53" s="81"/>
      <c r="J53" s="81"/>
    </row>
    <row r="54" spans="4:10" ht="11.25" customHeight="1">
      <c r="D54" s="92">
        <v>32933</v>
      </c>
      <c r="E54" s="92"/>
      <c r="F54" s="81" t="s">
        <v>40</v>
      </c>
      <c r="G54" s="81"/>
      <c r="H54" s="81"/>
      <c r="I54" s="81"/>
      <c r="J54" s="81"/>
    </row>
    <row r="55" spans="4:10" ht="11.25" customHeight="1">
      <c r="D55" s="92" t="s">
        <v>8</v>
      </c>
      <c r="E55" s="92"/>
      <c r="F55" s="81" t="s">
        <v>9</v>
      </c>
      <c r="G55" s="81"/>
      <c r="H55" s="81"/>
      <c r="I55" s="81"/>
      <c r="J55" s="81"/>
    </row>
    <row r="56" spans="4:10" ht="11.25" customHeight="1">
      <c r="D56" s="92" t="s">
        <v>10</v>
      </c>
      <c r="E56" s="92"/>
      <c r="F56" s="81" t="s">
        <v>11</v>
      </c>
      <c r="G56" s="81"/>
      <c r="H56" s="81"/>
      <c r="I56" s="81"/>
      <c r="J56" s="81"/>
    </row>
    <row r="57" spans="4:10" ht="11.25" customHeight="1">
      <c r="D57" s="92">
        <v>39692</v>
      </c>
      <c r="E57" s="92"/>
      <c r="F57" s="81" t="s">
        <v>12</v>
      </c>
      <c r="G57" s="81"/>
      <c r="H57" s="81"/>
      <c r="I57" s="81"/>
      <c r="J57" s="81"/>
    </row>
    <row r="65" ht="11.25" customHeight="1">
      <c r="H65" s="11"/>
    </row>
    <row r="66" ht="11.25" customHeight="1">
      <c r="H66" s="11"/>
    </row>
    <row r="67" ht="11.25" customHeight="1">
      <c r="H67" s="11"/>
    </row>
    <row r="68" ht="11.25" customHeight="1">
      <c r="H68" s="11"/>
    </row>
    <row r="69" ht="11.25" customHeight="1">
      <c r="H69" s="11"/>
    </row>
    <row r="70" ht="11.25" customHeight="1">
      <c r="H70" s="11"/>
    </row>
    <row r="71" ht="11.25" customHeight="1">
      <c r="H71" s="11"/>
    </row>
    <row r="72" ht="11.25" customHeight="1">
      <c r="H72" s="11"/>
    </row>
    <row r="73" ht="11.25" customHeight="1">
      <c r="H73" s="11"/>
    </row>
    <row r="74" ht="11.25" customHeight="1">
      <c r="H74" s="11"/>
    </row>
    <row r="75" ht="11.25" customHeight="1">
      <c r="H75" s="11"/>
    </row>
    <row r="76" ht="11.25" customHeight="1">
      <c r="H76" s="11"/>
    </row>
    <row r="77" ht="11.25" customHeight="1">
      <c r="H77" s="11"/>
    </row>
    <row r="78" ht="11.25" customHeight="1">
      <c r="H78" s="11"/>
    </row>
  </sheetData>
  <sheetProtection/>
  <mergeCells count="11">
    <mergeCell ref="D53:E53"/>
    <mergeCell ref="D54:E54"/>
    <mergeCell ref="D55:E55"/>
    <mergeCell ref="D56:E56"/>
    <mergeCell ref="D57:E57"/>
    <mergeCell ref="D52:E52"/>
    <mergeCell ref="D1:F1"/>
    <mergeCell ref="D2:G2"/>
    <mergeCell ref="D3:G3"/>
    <mergeCell ref="D50:E50"/>
    <mergeCell ref="D51:E5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J7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7" customWidth="1"/>
    <col min="4" max="4" width="5.50390625" style="17" customWidth="1"/>
    <col min="5" max="5" width="8.75390625" style="17" customWidth="1"/>
    <col min="6" max="6" width="10.125" style="17" customWidth="1"/>
    <col min="7" max="7" width="6.625" style="17" customWidth="1"/>
    <col min="8" max="8" width="7.125" style="17" customWidth="1"/>
    <col min="9" max="16384" width="8.875" style="17" customWidth="1"/>
  </cols>
  <sheetData>
    <row r="1" spans="4:6" ht="11.25" customHeight="1">
      <c r="D1" s="93" t="s">
        <v>20</v>
      </c>
      <c r="E1" s="94"/>
      <c r="F1" s="94"/>
    </row>
    <row r="2" spans="4:7" ht="11.25" customHeight="1">
      <c r="D2" s="93" t="s">
        <v>22</v>
      </c>
      <c r="E2" s="94"/>
      <c r="F2" s="94"/>
      <c r="G2" s="94"/>
    </row>
    <row r="3" spans="4:7" ht="11.25" customHeight="1">
      <c r="D3" s="94"/>
      <c r="E3" s="94"/>
      <c r="F3" s="94"/>
      <c r="G3" s="94"/>
    </row>
    <row r="4" spans="4:8" ht="11.25" customHeight="1">
      <c r="D4" s="24"/>
      <c r="E4" s="25"/>
      <c r="F4" s="40"/>
      <c r="G4" s="26" t="s">
        <v>15</v>
      </c>
      <c r="H4" s="24"/>
    </row>
    <row r="5" spans="4:8" ht="11.25" customHeight="1">
      <c r="D5" s="6">
        <v>1980</v>
      </c>
      <c r="E5" s="7"/>
      <c r="F5" s="8"/>
      <c r="G5" s="27"/>
      <c r="H5" s="12"/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45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/>
      <c r="F8" s="1"/>
      <c r="G8" s="18"/>
      <c r="H8" s="12"/>
    </row>
    <row r="9" spans="4:8" ht="11.25" customHeight="1">
      <c r="D9" s="3">
        <f t="shared" si="0"/>
        <v>1984</v>
      </c>
      <c r="E9" s="2">
        <v>2100000</v>
      </c>
      <c r="F9" s="1"/>
      <c r="G9" s="14">
        <v>100</v>
      </c>
      <c r="H9" s="12"/>
    </row>
    <row r="10" spans="4:8" ht="11.25" customHeight="1">
      <c r="D10" s="3">
        <f t="shared" si="0"/>
        <v>1985</v>
      </c>
      <c r="E10" s="2">
        <v>3180000</v>
      </c>
      <c r="F10" s="1"/>
      <c r="G10" s="15">
        <f>E10/E$9*100</f>
        <v>151.42857142857142</v>
      </c>
      <c r="H10" s="28">
        <f aca="true" t="shared" si="1" ref="H10:H15">G10/G9*100</f>
        <v>151.42857142857142</v>
      </c>
    </row>
    <row r="11" spans="4:8" ht="11.25" customHeight="1">
      <c r="D11" s="3">
        <f t="shared" si="0"/>
        <v>1986</v>
      </c>
      <c r="E11" s="2">
        <v>5250000</v>
      </c>
      <c r="F11" s="1"/>
      <c r="G11" s="15">
        <f aca="true" t="shared" si="2" ref="G11:G37">E11/E$9*100</f>
        <v>250</v>
      </c>
      <c r="H11" s="28">
        <f t="shared" si="1"/>
        <v>165.09433962264154</v>
      </c>
    </row>
    <row r="12" spans="4:8" ht="11.25" customHeight="1">
      <c r="D12" s="3">
        <f t="shared" si="0"/>
        <v>1987</v>
      </c>
      <c r="E12" s="2">
        <v>7100000</v>
      </c>
      <c r="F12" s="1"/>
      <c r="G12" s="15">
        <f t="shared" si="2"/>
        <v>338.0952380952381</v>
      </c>
      <c r="H12" s="28">
        <f t="shared" si="1"/>
        <v>135.2380952380952</v>
      </c>
    </row>
    <row r="13" spans="4:8" ht="11.25" customHeight="1">
      <c r="D13" s="3">
        <f t="shared" si="0"/>
        <v>1988</v>
      </c>
      <c r="E13" s="2">
        <v>7200000</v>
      </c>
      <c r="F13" s="1"/>
      <c r="G13" s="15">
        <f t="shared" si="2"/>
        <v>342.85714285714283</v>
      </c>
      <c r="H13" s="28">
        <f t="shared" si="1"/>
        <v>101.40845070422534</v>
      </c>
    </row>
    <row r="14" spans="4:8" ht="11.25" customHeight="1">
      <c r="D14" s="3">
        <f t="shared" si="0"/>
        <v>1989</v>
      </c>
      <c r="E14" s="2">
        <v>7200000</v>
      </c>
      <c r="F14" s="1"/>
      <c r="G14" s="15">
        <f t="shared" si="2"/>
        <v>342.85714285714283</v>
      </c>
      <c r="H14" s="28">
        <f t="shared" si="1"/>
        <v>100</v>
      </c>
    </row>
    <row r="15" spans="4:8" ht="11.25" customHeight="1">
      <c r="D15" s="9">
        <f t="shared" si="0"/>
        <v>1990</v>
      </c>
      <c r="E15" s="7">
        <v>7200000</v>
      </c>
      <c r="F15" s="8"/>
      <c r="G15" s="22">
        <f t="shared" si="2"/>
        <v>342.85714285714283</v>
      </c>
      <c r="H15" s="28">
        <f t="shared" si="1"/>
        <v>100</v>
      </c>
    </row>
    <row r="16" spans="4:8" ht="11.25" customHeight="1">
      <c r="D16" s="3">
        <f t="shared" si="0"/>
        <v>1991</v>
      </c>
      <c r="E16" s="2">
        <v>7100000</v>
      </c>
      <c r="F16" s="1"/>
      <c r="G16" s="15">
        <f t="shared" si="2"/>
        <v>338.0952380952381</v>
      </c>
      <c r="H16" s="12"/>
    </row>
    <row r="17" spans="4:8" ht="11.25" customHeight="1">
      <c r="D17" s="3">
        <f t="shared" si="0"/>
        <v>1992</v>
      </c>
      <c r="E17" s="2">
        <v>6050000</v>
      </c>
      <c r="F17" s="1"/>
      <c r="G17" s="15">
        <f t="shared" si="2"/>
        <v>288.0952380952381</v>
      </c>
      <c r="H17" s="12"/>
    </row>
    <row r="18" spans="4:8" ht="11.25" customHeight="1">
      <c r="D18" s="3">
        <f t="shared" si="0"/>
        <v>1993</v>
      </c>
      <c r="E18" s="2">
        <v>4200000</v>
      </c>
      <c r="F18" s="1"/>
      <c r="G18" s="15">
        <f t="shared" si="2"/>
        <v>200</v>
      </c>
      <c r="H18" s="12"/>
    </row>
    <row r="19" spans="4:8" ht="11.25" customHeight="1">
      <c r="D19" s="3">
        <f t="shared" si="0"/>
        <v>1994</v>
      </c>
      <c r="E19" s="2">
        <v>2790000</v>
      </c>
      <c r="F19" s="1"/>
      <c r="G19" s="15">
        <f t="shared" si="2"/>
        <v>132.85714285714286</v>
      </c>
      <c r="H19" s="12"/>
    </row>
    <row r="20" spans="4:8" ht="11.25" customHeight="1">
      <c r="D20" s="3">
        <f t="shared" si="0"/>
        <v>1995</v>
      </c>
      <c r="E20" s="4">
        <v>1900000</v>
      </c>
      <c r="F20" s="1"/>
      <c r="G20" s="15">
        <f t="shared" si="2"/>
        <v>90.47619047619048</v>
      </c>
      <c r="H20" s="12"/>
    </row>
    <row r="21" spans="4:8" ht="11.25" customHeight="1">
      <c r="D21" s="3">
        <f t="shared" si="0"/>
        <v>1996</v>
      </c>
      <c r="E21" s="4">
        <v>1500000</v>
      </c>
      <c r="F21" s="4"/>
      <c r="G21" s="15">
        <f t="shared" si="2"/>
        <v>71.42857142857143</v>
      </c>
      <c r="H21" s="12"/>
    </row>
    <row r="22" spans="4:8" ht="11.25" customHeight="1">
      <c r="D22" s="3">
        <f t="shared" si="0"/>
        <v>1997</v>
      </c>
      <c r="E22" s="2">
        <v>1250000</v>
      </c>
      <c r="F22" s="1"/>
      <c r="G22" s="15">
        <f t="shared" si="2"/>
        <v>59.523809523809526</v>
      </c>
      <c r="H22" s="12"/>
    </row>
    <row r="23" spans="4:8" ht="11.25" customHeight="1">
      <c r="D23" s="3">
        <f t="shared" si="0"/>
        <v>1998</v>
      </c>
      <c r="E23" s="2">
        <v>1200000</v>
      </c>
      <c r="F23" s="1"/>
      <c r="G23" s="15">
        <f t="shared" si="2"/>
        <v>57.14285714285714</v>
      </c>
      <c r="H23" s="12"/>
    </row>
    <row r="24" spans="4:8" ht="11.25" customHeight="1">
      <c r="D24" s="3">
        <f t="shared" si="0"/>
        <v>1999</v>
      </c>
      <c r="E24" s="2">
        <v>1100000</v>
      </c>
      <c r="F24" s="1"/>
      <c r="G24" s="15">
        <f t="shared" si="2"/>
        <v>52.38095238095239</v>
      </c>
      <c r="H24" s="12"/>
    </row>
    <row r="25" spans="4:8" ht="11.25" customHeight="1">
      <c r="D25" s="9">
        <f t="shared" si="0"/>
        <v>2000</v>
      </c>
      <c r="E25" s="7">
        <v>970000</v>
      </c>
      <c r="F25" s="8"/>
      <c r="G25" s="22">
        <f t="shared" si="2"/>
        <v>46.19047619047619</v>
      </c>
      <c r="H25" s="12"/>
    </row>
    <row r="26" spans="4:8" ht="11.25" customHeight="1">
      <c r="D26" s="3">
        <f t="shared" si="0"/>
        <v>2001</v>
      </c>
      <c r="E26" s="2">
        <v>850000</v>
      </c>
      <c r="F26" s="1"/>
      <c r="G26" s="15">
        <f t="shared" si="2"/>
        <v>40.476190476190474</v>
      </c>
      <c r="H26" s="12"/>
    </row>
    <row r="27" spans="4:8" ht="11.25" customHeight="1">
      <c r="D27" s="3">
        <f t="shared" si="0"/>
        <v>2002</v>
      </c>
      <c r="E27" s="2">
        <v>760000</v>
      </c>
      <c r="F27" s="1"/>
      <c r="G27" s="15">
        <f t="shared" si="2"/>
        <v>36.19047619047619</v>
      </c>
      <c r="H27" s="12"/>
    </row>
    <row r="28" spans="4:8" ht="11.25" customHeight="1">
      <c r="D28" s="3">
        <f t="shared" si="0"/>
        <v>2003</v>
      </c>
      <c r="E28" s="2">
        <v>740000</v>
      </c>
      <c r="F28" s="1"/>
      <c r="G28" s="15">
        <f t="shared" si="2"/>
        <v>35.23809523809524</v>
      </c>
      <c r="H28" s="12"/>
    </row>
    <row r="29" spans="4:8" ht="11.25" customHeight="1">
      <c r="D29" s="3">
        <f t="shared" si="0"/>
        <v>2004</v>
      </c>
      <c r="E29" s="2">
        <v>700000</v>
      </c>
      <c r="F29" s="1"/>
      <c r="G29" s="15">
        <f t="shared" si="2"/>
        <v>33.33333333333333</v>
      </c>
      <c r="H29" s="12"/>
    </row>
    <row r="30" spans="4:8" ht="11.25" customHeight="1">
      <c r="D30" s="3">
        <f t="shared" si="0"/>
        <v>2005</v>
      </c>
      <c r="E30" s="2">
        <v>700000</v>
      </c>
      <c r="F30" s="1"/>
      <c r="G30" s="15">
        <f t="shared" si="2"/>
        <v>33.33333333333333</v>
      </c>
      <c r="H30" s="12"/>
    </row>
    <row r="31" spans="4:8" ht="11.25" customHeight="1">
      <c r="D31" s="3">
        <f t="shared" si="0"/>
        <v>2006</v>
      </c>
      <c r="E31" s="2">
        <v>800000</v>
      </c>
      <c r="F31" s="1"/>
      <c r="G31" s="15">
        <f t="shared" si="2"/>
        <v>38.095238095238095</v>
      </c>
      <c r="H31" s="12"/>
    </row>
    <row r="32" spans="4:8" ht="11.25" customHeight="1">
      <c r="D32" s="3">
        <f t="shared" si="0"/>
        <v>2007</v>
      </c>
      <c r="E32" s="2">
        <v>980000</v>
      </c>
      <c r="F32" s="1"/>
      <c r="G32" s="15">
        <f t="shared" si="2"/>
        <v>46.666666666666664</v>
      </c>
      <c r="H32" s="12"/>
    </row>
    <row r="33" spans="4:8" ht="11.25" customHeight="1">
      <c r="D33" s="3">
        <f t="shared" si="0"/>
        <v>2008</v>
      </c>
      <c r="E33" s="2">
        <v>1060000</v>
      </c>
      <c r="F33" s="1"/>
      <c r="G33" s="15">
        <f t="shared" si="2"/>
        <v>50.476190476190474</v>
      </c>
      <c r="H33" s="12"/>
    </row>
    <row r="34" spans="4:8" ht="11.25" customHeight="1">
      <c r="D34" s="3">
        <f t="shared" si="0"/>
        <v>2009</v>
      </c>
      <c r="E34" s="2">
        <v>930000</v>
      </c>
      <c r="F34" s="1"/>
      <c r="G34" s="15">
        <f t="shared" si="2"/>
        <v>44.285714285714285</v>
      </c>
      <c r="H34" s="12"/>
    </row>
    <row r="35" spans="4:8" ht="11.25" customHeight="1">
      <c r="D35" s="9">
        <f t="shared" si="0"/>
        <v>2010</v>
      </c>
      <c r="E35" s="7">
        <v>875000</v>
      </c>
      <c r="F35" s="8"/>
      <c r="G35" s="22">
        <f t="shared" si="2"/>
        <v>41.66666666666667</v>
      </c>
      <c r="H35" s="12"/>
    </row>
    <row r="36" spans="4:8" ht="11.25" customHeight="1">
      <c r="D36" s="3">
        <f t="shared" si="0"/>
        <v>2011</v>
      </c>
      <c r="E36" s="5">
        <v>855000</v>
      </c>
      <c r="F36" s="1"/>
      <c r="G36" s="15">
        <f t="shared" si="2"/>
        <v>40.714285714285715</v>
      </c>
      <c r="H36" s="12"/>
    </row>
    <row r="37" spans="4:8" ht="11.25" customHeight="1">
      <c r="D37" s="3">
        <f t="shared" si="0"/>
        <v>2012</v>
      </c>
      <c r="E37" s="5">
        <v>850000</v>
      </c>
      <c r="F37" s="1"/>
      <c r="G37" s="15">
        <f t="shared" si="2"/>
        <v>40.476190476190474</v>
      </c>
      <c r="H37" s="12"/>
    </row>
    <row r="38" spans="4:8" ht="11.25" customHeight="1">
      <c r="D38" s="3">
        <f t="shared" si="0"/>
        <v>2013</v>
      </c>
      <c r="E38" s="5"/>
      <c r="F38" s="19"/>
      <c r="G38" s="23"/>
      <c r="H38" s="12"/>
    </row>
    <row r="39" spans="4:8" ht="11.25" customHeight="1">
      <c r="D39" s="3">
        <f t="shared" si="0"/>
        <v>2014</v>
      </c>
      <c r="E39" s="5"/>
      <c r="F39" s="19"/>
      <c r="G39" s="23"/>
      <c r="H39" s="12"/>
    </row>
    <row r="40" spans="4:8" ht="11.25" customHeight="1">
      <c r="D40" s="3">
        <f t="shared" si="0"/>
        <v>2015</v>
      </c>
      <c r="E40" s="5"/>
      <c r="F40" s="19"/>
      <c r="G40" s="23"/>
      <c r="H40" s="12"/>
    </row>
    <row r="41" spans="4:8" ht="11.25" customHeight="1">
      <c r="D41" s="3">
        <f t="shared" si="0"/>
        <v>2016</v>
      </c>
      <c r="E41" s="5"/>
      <c r="F41" s="19"/>
      <c r="G41" s="23"/>
      <c r="H41" s="20"/>
    </row>
    <row r="42" spans="4:8" ht="11.25" customHeight="1">
      <c r="D42" s="3">
        <f t="shared" si="0"/>
        <v>2017</v>
      </c>
      <c r="E42" s="5"/>
      <c r="F42" s="19"/>
      <c r="G42" s="23"/>
      <c r="H42" s="20"/>
    </row>
    <row r="43" spans="4:8" ht="11.25" customHeight="1">
      <c r="D43" s="3">
        <f t="shared" si="0"/>
        <v>2018</v>
      </c>
      <c r="E43" s="5"/>
      <c r="F43" s="19"/>
      <c r="G43" s="23"/>
      <c r="H43" s="20"/>
    </row>
    <row r="44" spans="4:8" ht="11.25" customHeight="1">
      <c r="D44" s="3">
        <f t="shared" si="0"/>
        <v>2019</v>
      </c>
      <c r="E44" s="5"/>
      <c r="F44" s="19"/>
      <c r="G44" s="23"/>
      <c r="H44" s="20"/>
    </row>
    <row r="45" spans="4:8" ht="11.25" customHeight="1">
      <c r="D45" s="3">
        <f t="shared" si="0"/>
        <v>2020</v>
      </c>
      <c r="E45" s="5"/>
      <c r="F45" s="19"/>
      <c r="G45" s="23"/>
      <c r="H45" s="10"/>
    </row>
    <row r="46" spans="6:8" ht="11.25" customHeight="1">
      <c r="F46" s="11"/>
      <c r="G46" s="11"/>
      <c r="H46" s="11"/>
    </row>
    <row r="47" ht="11.25" customHeight="1">
      <c r="H47" s="11"/>
    </row>
    <row r="48" spans="4:8" ht="11.25" customHeight="1">
      <c r="D48" s="79"/>
      <c r="E48" s="79"/>
      <c r="H48" s="11"/>
    </row>
    <row r="49" spans="4:8" ht="11.25" customHeight="1">
      <c r="D49" s="79"/>
      <c r="E49" s="79"/>
      <c r="H49" s="11"/>
    </row>
    <row r="50" spans="4:10" ht="11.25" customHeight="1">
      <c r="D50" s="92">
        <v>26481</v>
      </c>
      <c r="E50" s="92"/>
      <c r="F50" s="81" t="s">
        <v>5</v>
      </c>
      <c r="G50" s="81"/>
      <c r="H50" s="81"/>
      <c r="I50" s="81"/>
      <c r="J50" s="81"/>
    </row>
    <row r="51" spans="4:10" ht="11.25" customHeight="1">
      <c r="D51" s="92">
        <v>26938</v>
      </c>
      <c r="E51" s="92"/>
      <c r="F51" s="81" t="s">
        <v>6</v>
      </c>
      <c r="G51" s="81"/>
      <c r="H51" s="81"/>
      <c r="I51" s="81"/>
      <c r="J51" s="81"/>
    </row>
    <row r="52" spans="4:10" ht="11.25" customHeight="1">
      <c r="D52" s="92">
        <v>28887</v>
      </c>
      <c r="E52" s="92"/>
      <c r="F52" s="81" t="s">
        <v>7</v>
      </c>
      <c r="G52" s="81"/>
      <c r="H52" s="81"/>
      <c r="I52" s="81"/>
      <c r="J52" s="81"/>
    </row>
    <row r="53" spans="4:10" ht="11.25" customHeight="1">
      <c r="D53" s="92">
        <v>31291</v>
      </c>
      <c r="E53" s="92"/>
      <c r="F53" s="81" t="s">
        <v>39</v>
      </c>
      <c r="G53" s="81"/>
      <c r="H53" s="81"/>
      <c r="I53" s="81"/>
      <c r="J53" s="81"/>
    </row>
    <row r="54" spans="4:10" ht="11.25" customHeight="1">
      <c r="D54" s="92">
        <v>32933</v>
      </c>
      <c r="E54" s="92"/>
      <c r="F54" s="81" t="s">
        <v>40</v>
      </c>
      <c r="G54" s="81"/>
      <c r="H54" s="81"/>
      <c r="I54" s="81"/>
      <c r="J54" s="81"/>
    </row>
    <row r="55" spans="4:10" ht="11.25" customHeight="1">
      <c r="D55" s="92" t="s">
        <v>8</v>
      </c>
      <c r="E55" s="92"/>
      <c r="F55" s="81" t="s">
        <v>9</v>
      </c>
      <c r="G55" s="81"/>
      <c r="H55" s="81"/>
      <c r="I55" s="81"/>
      <c r="J55" s="81"/>
    </row>
    <row r="56" spans="4:10" ht="11.25" customHeight="1">
      <c r="D56" s="92" t="s">
        <v>10</v>
      </c>
      <c r="E56" s="92"/>
      <c r="F56" s="81" t="s">
        <v>11</v>
      </c>
      <c r="G56" s="81"/>
      <c r="H56" s="81"/>
      <c r="I56" s="81"/>
      <c r="J56" s="81"/>
    </row>
    <row r="57" spans="4:10" ht="11.25" customHeight="1">
      <c r="D57" s="92">
        <v>39692</v>
      </c>
      <c r="E57" s="92"/>
      <c r="F57" s="81" t="s">
        <v>12</v>
      </c>
      <c r="G57" s="81"/>
      <c r="H57" s="81"/>
      <c r="I57" s="81"/>
      <c r="J57" s="81"/>
    </row>
    <row r="63" ht="11.25" customHeight="1">
      <c r="H63" s="11"/>
    </row>
    <row r="64" ht="11.25" customHeight="1">
      <c r="H64" s="11"/>
    </row>
    <row r="65" ht="11.25" customHeight="1">
      <c r="H65" s="11"/>
    </row>
    <row r="66" ht="11.25" customHeight="1">
      <c r="H66" s="11"/>
    </row>
    <row r="67" ht="11.25" customHeight="1">
      <c r="H67" s="11"/>
    </row>
    <row r="68" ht="11.25" customHeight="1">
      <c r="H68" s="11"/>
    </row>
    <row r="69" ht="11.25" customHeight="1">
      <c r="H69" s="11"/>
    </row>
    <row r="70" ht="11.25" customHeight="1">
      <c r="H70" s="11"/>
    </row>
    <row r="71" ht="11.25" customHeight="1">
      <c r="H71" s="11"/>
    </row>
    <row r="72" ht="11.25" customHeight="1">
      <c r="H72" s="11"/>
    </row>
    <row r="73" ht="11.25" customHeight="1">
      <c r="H73" s="11"/>
    </row>
    <row r="74" ht="11.25" customHeight="1">
      <c r="H74" s="11"/>
    </row>
    <row r="75" ht="11.25" customHeight="1">
      <c r="H75" s="11"/>
    </row>
    <row r="76" ht="11.25" customHeight="1">
      <c r="H76" s="11"/>
    </row>
  </sheetData>
  <sheetProtection/>
  <mergeCells count="11">
    <mergeCell ref="D56:E56"/>
    <mergeCell ref="D57:E57"/>
    <mergeCell ref="D52:E52"/>
    <mergeCell ref="D53:E53"/>
    <mergeCell ref="D54:E54"/>
    <mergeCell ref="D55:E55"/>
    <mergeCell ref="D1:F1"/>
    <mergeCell ref="D2:G2"/>
    <mergeCell ref="D3:G3"/>
    <mergeCell ref="D51:E51"/>
    <mergeCell ref="D50:E5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2012-12-11T15:52:02Z</cp:lastPrinted>
  <dcterms:created xsi:type="dcterms:W3CDTF">2012-05-13T06:14:34Z</dcterms:created>
  <dcterms:modified xsi:type="dcterms:W3CDTF">2012-12-13T13:31:28Z</dcterms:modified>
  <cp:category/>
  <cp:version/>
  <cp:contentType/>
  <cp:contentStatus/>
</cp:coreProperties>
</file>